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1595" windowHeight="7875" activeTab="0"/>
  </bookViews>
  <sheets>
    <sheet name="Simulation" sheetId="1" r:id="rId1"/>
  </sheets>
  <definedNames>
    <definedName name="an">'Simulation'!$E$42</definedName>
    <definedName name="Durée">'Simulation'!#REF!</definedName>
    <definedName name="mois">'Simulation'!$E$41</definedName>
    <definedName name="moisr">'Simulation'!#REF!</definedName>
    <definedName name="taux">'Simulation'!#REF!</definedName>
    <definedName name="_xlnm.Print_Area" localSheetId="0">'Simulation'!$A$1:$F$201</definedName>
  </definedNames>
  <calcPr fullCalcOnLoad="1"/>
</workbook>
</file>

<file path=xl/sharedStrings.xml><?xml version="1.0" encoding="utf-8"?>
<sst xmlns="http://schemas.openxmlformats.org/spreadsheetml/2006/main" count="104" uniqueCount="58">
  <si>
    <t>Nombre de jours de l'année</t>
  </si>
  <si>
    <t>Nombre de jours non travaillés</t>
  </si>
  <si>
    <t>Dont repos hebdomadaire</t>
  </si>
  <si>
    <t>Dont congés annuels</t>
  </si>
  <si>
    <t>Dont jours fériés</t>
  </si>
  <si>
    <t>jours</t>
  </si>
  <si>
    <t xml:space="preserve">Reste à travailler </t>
  </si>
  <si>
    <t>heures</t>
  </si>
  <si>
    <t>Ne pas modifier ce cadre</t>
  </si>
  <si>
    <t>Soit un temps de travail effectif de :</t>
  </si>
  <si>
    <t>(228 jours X 7 heures arrondis à 1596 heures)</t>
  </si>
  <si>
    <t>accordés par l'autorité territoriale</t>
  </si>
  <si>
    <r>
      <t xml:space="preserve">Jours de congés supplémentaires </t>
    </r>
    <r>
      <rPr>
        <b/>
        <u val="single"/>
        <sz val="9"/>
        <rFont val="Verdana"/>
        <family val="2"/>
      </rPr>
      <t>éventuellement</t>
    </r>
  </si>
  <si>
    <t xml:space="preserve">Durée annuelle du temps de travail en vigueur </t>
  </si>
  <si>
    <t>dans la collectivité</t>
  </si>
  <si>
    <t>Journée de solidarité à ajouter :</t>
  </si>
  <si>
    <t xml:space="preserve"> heures</t>
  </si>
  <si>
    <t>1 - Durée annuelle du temps de travail en vigueur dans la collectivité</t>
  </si>
  <si>
    <t>2 - Activités réalisées pendant les périodes scolaires</t>
  </si>
  <si>
    <t>A - Pendant le temps de classe</t>
  </si>
  <si>
    <t>Activité</t>
  </si>
  <si>
    <t>Durée / jour</t>
  </si>
  <si>
    <t>Fréquence</t>
  </si>
  <si>
    <t>a</t>
  </si>
  <si>
    <t>Total activité par semaine</t>
  </si>
  <si>
    <t>………………………………..</t>
  </si>
  <si>
    <t>Compléter</t>
  </si>
  <si>
    <t>Cocher</t>
  </si>
  <si>
    <t>B - Pendant le temps de repas</t>
  </si>
  <si>
    <t>TOTAL SEMAINE</t>
  </si>
  <si>
    <r>
      <t xml:space="preserve">3 - Activités réalisées </t>
    </r>
    <r>
      <rPr>
        <b/>
        <u val="single"/>
        <sz val="16"/>
        <color indexed="60"/>
        <rFont val="Calibri"/>
        <family val="2"/>
      </rPr>
      <t>hors</t>
    </r>
    <r>
      <rPr>
        <b/>
        <sz val="16"/>
        <color indexed="60"/>
        <rFont val="Calibri"/>
        <family val="2"/>
      </rPr>
      <t xml:space="preserve"> périodes scolaires</t>
    </r>
  </si>
  <si>
    <t xml:space="preserve">B - Grandes vacances </t>
  </si>
  <si>
    <t>au prorata temporis</t>
  </si>
  <si>
    <t xml:space="preserve">TOTAL SEMAINE </t>
  </si>
  <si>
    <t>4 - Calcul du temps de travail annualisé de l'agent</t>
  </si>
  <si>
    <t xml:space="preserve">A - Temps de travail effectif de l'agent </t>
  </si>
  <si>
    <t>Période scolaire</t>
  </si>
  <si>
    <t>Nb heures travaillées / semaine (1)</t>
  </si>
  <si>
    <t xml:space="preserve">Nb semaines travaillées </t>
  </si>
  <si>
    <t>TOTAL ANNUEL</t>
  </si>
  <si>
    <t>Grandes vacances</t>
  </si>
  <si>
    <t>TOTAL temps de travail effectif de l’agent (E)</t>
  </si>
  <si>
    <t>B - Taux d'emploi et rémunération fixe</t>
  </si>
  <si>
    <t>Temps de travail dans la collectivité (T)</t>
  </si>
  <si>
    <t>x 35</t>
  </si>
  <si>
    <t>nb heures / semaine</t>
  </si>
  <si>
    <t>C - Journée de Solidarité</t>
  </si>
  <si>
    <t>7 heures X taux d'emploi de l'agent</t>
  </si>
  <si>
    <t>C - En dehors du temps de classe (périscolaire, entretien, etc.)</t>
  </si>
  <si>
    <t>Temps de travail effectif de l'agent ( E )</t>
  </si>
  <si>
    <t>(1) x (2)</t>
  </si>
  <si>
    <t xml:space="preserve">IMPORTANT </t>
  </si>
  <si>
    <t xml:space="preserve">Pour garantir la sécurité des données ce fichier est protégé. </t>
  </si>
  <si>
    <r>
      <t xml:space="preserve">Si toutefois vous souhaitez désactiver la protection, le code est </t>
    </r>
    <r>
      <rPr>
        <b/>
        <i/>
        <u val="single"/>
        <sz val="9"/>
        <rFont val="Verdana"/>
        <family val="2"/>
      </rPr>
      <t>DP</t>
    </r>
  </si>
  <si>
    <t>Compléter (ex : horaires, activité)</t>
  </si>
  <si>
    <t>Heures diverses                (indiquer le total en heures)</t>
  </si>
  <si>
    <t>Petites vacances (Toussaint, Noel, Hiver, Pâques)</t>
  </si>
  <si>
    <t>A - Petites vacances (Toussaint, Noel, Hiver, Pâques)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</si>
</sst>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4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14"/>
      <color indexed="60"/>
      <name val="Verdana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sz val="9"/>
      <name val="Verdana"/>
      <family val="2"/>
    </font>
    <font>
      <b/>
      <u val="single"/>
      <sz val="9"/>
      <name val="Verdana"/>
      <family val="2"/>
    </font>
    <font>
      <b/>
      <sz val="16"/>
      <color indexed="6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u val="single"/>
      <sz val="16"/>
      <color indexed="60"/>
      <name val="Calibri"/>
      <family val="2"/>
    </font>
    <font>
      <b/>
      <sz val="10"/>
      <color indexed="9"/>
      <name val="Verdana"/>
      <family val="2"/>
    </font>
    <font>
      <sz val="8"/>
      <color indexed="8"/>
      <name val="Tahoma"/>
      <family val="2"/>
    </font>
    <font>
      <b/>
      <sz val="11"/>
      <name val="Calibri"/>
      <family val="2"/>
    </font>
    <font>
      <sz val="13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  <font>
      <sz val="11"/>
      <name val="Calibri"/>
      <family val="2"/>
    </font>
    <font>
      <sz val="10"/>
      <color indexed="2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u val="single"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C00000"/>
      <name val="Verdana"/>
      <family val="2"/>
    </font>
    <font>
      <sz val="10"/>
      <color theme="0"/>
      <name val="Verdana"/>
      <family val="2"/>
    </font>
    <font>
      <sz val="10"/>
      <color theme="5" tint="0.39998000860214233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6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10" borderId="10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20" fontId="4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8" fillId="0" borderId="0" xfId="0" applyFont="1" applyFill="1" applyAlignment="1">
      <alignment/>
    </xf>
    <xf numFmtId="164" fontId="9" fillId="34" borderId="10" xfId="0" applyNumberFormat="1" applyFont="1" applyFill="1" applyBorder="1" applyAlignment="1" applyProtection="1">
      <alignment horizontal="center" vertical="center"/>
      <protection/>
    </xf>
    <xf numFmtId="164" fontId="5" fillId="35" borderId="19" xfId="0" applyNumberFormat="1" applyFont="1" applyFill="1" applyBorder="1" applyAlignment="1" applyProtection="1">
      <alignment horizontal="center" vertical="center"/>
      <protection/>
    </xf>
    <xf numFmtId="164" fontId="5" fillId="35" borderId="20" xfId="0" applyNumberFormat="1" applyFont="1" applyFill="1" applyBorder="1" applyAlignment="1" applyProtection="1">
      <alignment horizontal="center" vertical="center"/>
      <protection/>
    </xf>
    <xf numFmtId="164" fontId="5" fillId="35" borderId="21" xfId="0" applyNumberFormat="1" applyFont="1" applyFill="1" applyBorder="1" applyAlignment="1" applyProtection="1">
      <alignment horizontal="center" vertical="center"/>
      <protection/>
    </xf>
    <xf numFmtId="164" fontId="5" fillId="35" borderId="22" xfId="0" applyNumberFormat="1" applyFont="1" applyFill="1" applyBorder="1" applyAlignment="1" applyProtection="1">
      <alignment horizontal="center" vertical="center"/>
      <protection/>
    </xf>
    <xf numFmtId="164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64" fontId="5" fillId="36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68" fillId="0" borderId="0" xfId="0" applyFont="1" applyFill="1" applyAlignment="1" applyProtection="1">
      <alignment horizontal="center" wrapText="1"/>
      <protection/>
    </xf>
    <xf numFmtId="0" fontId="5" fillId="9" borderId="23" xfId="0" applyFont="1" applyFill="1" applyBorder="1" applyAlignment="1" applyProtection="1">
      <alignment/>
      <protection/>
    </xf>
    <xf numFmtId="0" fontId="5" fillId="9" borderId="0" xfId="0" applyFont="1" applyFill="1" applyBorder="1" applyAlignment="1" applyProtection="1">
      <alignment/>
      <protection/>
    </xf>
    <xf numFmtId="0" fontId="6" fillId="9" borderId="0" xfId="0" applyFont="1" applyFill="1" applyBorder="1" applyAlignment="1" applyProtection="1">
      <alignment/>
      <protection/>
    </xf>
    <xf numFmtId="0" fontId="7" fillId="9" borderId="0" xfId="0" applyFont="1" applyFill="1" applyBorder="1" applyAlignment="1" applyProtection="1">
      <alignment/>
      <protection/>
    </xf>
    <xf numFmtId="0" fontId="7" fillId="9" borderId="24" xfId="0" applyFont="1" applyFill="1" applyBorder="1" applyAlignment="1" applyProtection="1">
      <alignment/>
      <protection/>
    </xf>
    <xf numFmtId="3" fontId="5" fillId="35" borderId="10" xfId="0" applyNumberFormat="1" applyFont="1" applyFill="1" applyBorder="1" applyAlignment="1" applyProtection="1">
      <alignment horizontal="center"/>
      <protection/>
    </xf>
    <xf numFmtId="0" fontId="5" fillId="9" borderId="24" xfId="0" applyFont="1" applyFill="1" applyBorder="1" applyAlignment="1" applyProtection="1">
      <alignment horizontal="left" indent="1"/>
      <protection/>
    </xf>
    <xf numFmtId="0" fontId="69" fillId="0" borderId="0" xfId="0" applyFont="1" applyFill="1" applyAlignment="1" applyProtection="1">
      <alignment/>
      <protection/>
    </xf>
    <xf numFmtId="0" fontId="10" fillId="9" borderId="0" xfId="0" applyFont="1" applyFill="1" applyBorder="1" applyAlignment="1" applyProtection="1">
      <alignment/>
      <protection/>
    </xf>
    <xf numFmtId="0" fontId="5" fillId="9" borderId="24" xfId="0" applyFont="1" applyFill="1" applyBorder="1" applyAlignment="1" applyProtection="1">
      <alignment horizontal="center"/>
      <protection/>
    </xf>
    <xf numFmtId="0" fontId="15" fillId="9" borderId="0" xfId="0" applyFont="1" applyFill="1" applyBorder="1" applyAlignment="1" applyProtection="1">
      <alignment horizontal="left" indent="3"/>
      <protection/>
    </xf>
    <xf numFmtId="0" fontId="14" fillId="9" borderId="0" xfId="0" applyFont="1" applyFill="1" applyBorder="1" applyAlignment="1" applyProtection="1">
      <alignment horizontal="left" indent="3"/>
      <protection/>
    </xf>
    <xf numFmtId="3" fontId="8" fillId="9" borderId="0" xfId="0" applyNumberFormat="1" applyFont="1" applyFill="1" applyBorder="1" applyAlignment="1" applyProtection="1">
      <alignment horizontal="right"/>
      <protection/>
    </xf>
    <xf numFmtId="0" fontId="5" fillId="9" borderId="24" xfId="0" applyFont="1" applyFill="1" applyBorder="1" applyAlignment="1" applyProtection="1">
      <alignment/>
      <protection/>
    </xf>
    <xf numFmtId="0" fontId="15" fillId="9" borderId="0" xfId="0" applyFont="1" applyFill="1" applyBorder="1" applyAlignment="1" applyProtection="1">
      <alignment/>
      <protection/>
    </xf>
    <xf numFmtId="0" fontId="5" fillId="9" borderId="25" xfId="0" applyFont="1" applyFill="1" applyBorder="1" applyAlignment="1" applyProtection="1">
      <alignment/>
      <protection/>
    </xf>
    <xf numFmtId="0" fontId="5" fillId="9" borderId="26" xfId="0" applyFont="1" applyFill="1" applyBorder="1" applyAlignment="1" applyProtection="1">
      <alignment/>
      <protection/>
    </xf>
    <xf numFmtId="0" fontId="6" fillId="9" borderId="26" xfId="0" applyFont="1" applyFill="1" applyBorder="1" applyAlignment="1" applyProtection="1">
      <alignment/>
      <protection/>
    </xf>
    <xf numFmtId="0" fontId="5" fillId="9" borderId="27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indent="1"/>
      <protection/>
    </xf>
    <xf numFmtId="0" fontId="5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 indent="1"/>
      <protection/>
    </xf>
    <xf numFmtId="0" fontId="69" fillId="33" borderId="0" xfId="0" applyFont="1" applyFill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10" fillId="0" borderId="29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" fontId="9" fillId="34" borderId="10" xfId="0" applyNumberFormat="1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left" indent="1"/>
      <protection/>
    </xf>
    <xf numFmtId="0" fontId="10" fillId="0" borderId="0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70" fillId="15" borderId="0" xfId="0" applyFont="1" applyFill="1" applyBorder="1" applyAlignment="1" applyProtection="1">
      <alignment/>
      <protection locked="0"/>
    </xf>
    <xf numFmtId="0" fontId="31" fillId="10" borderId="31" xfId="0" applyFont="1" applyFill="1" applyBorder="1" applyAlignment="1" applyProtection="1">
      <alignment horizontal="center" vertical="center" wrapText="1"/>
      <protection locked="0"/>
    </xf>
    <xf numFmtId="0" fontId="31" fillId="10" borderId="11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15" borderId="16" xfId="0" applyFont="1" applyFill="1" applyBorder="1" applyAlignment="1" applyProtection="1">
      <alignment/>
      <protection/>
    </xf>
    <xf numFmtId="0" fontId="5" fillId="15" borderId="0" xfId="0" applyFont="1" applyFill="1" applyBorder="1" applyAlignment="1" applyProtection="1">
      <alignment/>
      <protection/>
    </xf>
    <xf numFmtId="0" fontId="7" fillId="15" borderId="0" xfId="0" applyFont="1" applyFill="1" applyBorder="1" applyAlignment="1" applyProtection="1">
      <alignment/>
      <protection/>
    </xf>
    <xf numFmtId="0" fontId="5" fillId="15" borderId="17" xfId="0" applyFont="1" applyFill="1" applyBorder="1" applyAlignment="1" applyProtection="1">
      <alignment/>
      <protection/>
    </xf>
    <xf numFmtId="0" fontId="11" fillId="15" borderId="12" xfId="0" applyFont="1" applyFill="1" applyBorder="1" applyAlignment="1" applyProtection="1">
      <alignment/>
      <protection/>
    </xf>
    <xf numFmtId="0" fontId="5" fillId="15" borderId="32" xfId="0" applyFont="1" applyFill="1" applyBorder="1" applyAlignment="1" applyProtection="1">
      <alignment/>
      <protection/>
    </xf>
    <xf numFmtId="0" fontId="7" fillId="15" borderId="32" xfId="0" applyFont="1" applyFill="1" applyBorder="1" applyAlignment="1" applyProtection="1">
      <alignment/>
      <protection/>
    </xf>
    <xf numFmtId="0" fontId="5" fillId="15" borderId="13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18" fillId="4" borderId="33" xfId="0" applyFont="1" applyFill="1" applyBorder="1" applyAlignment="1" applyProtection="1">
      <alignment/>
      <protection/>
    </xf>
    <xf numFmtId="0" fontId="5" fillId="4" borderId="34" xfId="0" applyFont="1" applyFill="1" applyBorder="1" applyAlignment="1" applyProtection="1">
      <alignment/>
      <protection/>
    </xf>
    <xf numFmtId="0" fontId="9" fillId="4" borderId="34" xfId="0" applyFont="1" applyFill="1" applyBorder="1" applyAlignment="1" applyProtection="1">
      <alignment/>
      <protection/>
    </xf>
    <xf numFmtId="0" fontId="21" fillId="4" borderId="34" xfId="0" applyFont="1" applyFill="1" applyBorder="1" applyAlignment="1" applyProtection="1">
      <alignment/>
      <protection/>
    </xf>
    <xf numFmtId="0" fontId="7" fillId="4" borderId="34" xfId="0" applyFont="1" applyFill="1" applyBorder="1" applyAlignment="1" applyProtection="1">
      <alignment/>
      <protection/>
    </xf>
    <xf numFmtId="0" fontId="5" fillId="4" borderId="35" xfId="0" applyFont="1" applyFill="1" applyBorder="1" applyAlignment="1" applyProtection="1">
      <alignment/>
      <protection/>
    </xf>
    <xf numFmtId="0" fontId="5" fillId="4" borderId="16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/>
      <protection/>
    </xf>
    <xf numFmtId="0" fontId="71" fillId="4" borderId="0" xfId="0" applyFont="1" applyFill="1" applyBorder="1" applyAlignment="1" applyProtection="1">
      <alignment horizontal="center" vertical="center"/>
      <protection/>
    </xf>
    <xf numFmtId="0" fontId="7" fillId="4" borderId="24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6" fillId="4" borderId="0" xfId="0" applyFont="1" applyFill="1" applyBorder="1" applyAlignment="1">
      <alignment/>
    </xf>
    <xf numFmtId="0" fontId="6" fillId="4" borderId="26" xfId="0" applyFont="1" applyFill="1" applyBorder="1" applyAlignment="1">
      <alignment/>
    </xf>
    <xf numFmtId="0" fontId="7" fillId="4" borderId="0" xfId="0" applyFont="1" applyFill="1" applyBorder="1" applyAlignment="1" applyProtection="1">
      <alignment/>
      <protection/>
    </xf>
    <xf numFmtId="0" fontId="18" fillId="4" borderId="16" xfId="0" applyFont="1" applyFill="1" applyBorder="1" applyAlignment="1" applyProtection="1">
      <alignment/>
      <protection/>
    </xf>
    <xf numFmtId="0" fontId="72" fillId="4" borderId="24" xfId="0" applyFont="1" applyFill="1" applyBorder="1" applyAlignment="1" applyProtection="1">
      <alignment/>
      <protection/>
    </xf>
    <xf numFmtId="0" fontId="7" fillId="4" borderId="24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28" fillId="4" borderId="16" xfId="0" applyFont="1" applyFill="1" applyBorder="1" applyAlignment="1">
      <alignment/>
    </xf>
    <xf numFmtId="0" fontId="28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28" fillId="4" borderId="36" xfId="0" applyFont="1" applyFill="1" applyBorder="1" applyAlignment="1">
      <alignment/>
    </xf>
    <xf numFmtId="0" fontId="28" fillId="4" borderId="26" xfId="0" applyFont="1" applyFill="1" applyBorder="1" applyAlignment="1">
      <alignment/>
    </xf>
    <xf numFmtId="0" fontId="7" fillId="4" borderId="26" xfId="0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57" fillId="0" borderId="0" xfId="45" applyFill="1" applyAlignment="1" applyProtection="1">
      <alignment/>
      <protection locked="0"/>
    </xf>
    <xf numFmtId="164" fontId="5" fillId="35" borderId="37" xfId="0" applyNumberFormat="1" applyFont="1" applyFill="1" applyBorder="1" applyAlignment="1" applyProtection="1">
      <alignment horizontal="center" vertical="center"/>
      <protection/>
    </xf>
    <xf numFmtId="164" fontId="5" fillId="35" borderId="38" xfId="0" applyNumberFormat="1" applyFont="1" applyFill="1" applyBorder="1" applyAlignment="1" applyProtection="1">
      <alignment horizontal="center" vertical="center"/>
      <protection/>
    </xf>
    <xf numFmtId="0" fontId="9" fillId="0" borderId="39" xfId="0" applyFont="1" applyBorder="1" applyAlignment="1">
      <alignment vertical="center" wrapText="1"/>
    </xf>
    <xf numFmtId="0" fontId="5" fillId="0" borderId="37" xfId="0" applyFont="1" applyBorder="1" applyAlignment="1">
      <alignment/>
    </xf>
    <xf numFmtId="164" fontId="5" fillId="10" borderId="25" xfId="0" applyNumberFormat="1" applyFont="1" applyFill="1" applyBorder="1" applyAlignment="1" applyProtection="1">
      <alignment horizontal="center" vertical="center"/>
      <protection locked="0"/>
    </xf>
    <xf numFmtId="0" fontId="0" fillId="10" borderId="40" xfId="0" applyFill="1" applyBorder="1" applyAlignment="1" applyProtection="1">
      <alignment horizontal="center" vertical="center"/>
      <protection locked="0"/>
    </xf>
    <xf numFmtId="0" fontId="11" fillId="15" borderId="33" xfId="0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9" fillId="0" borderId="38" xfId="0" applyFont="1" applyBorder="1" applyAlignment="1">
      <alignment vertical="center" wrapText="1"/>
    </xf>
    <xf numFmtId="0" fontId="5" fillId="0" borderId="22" xfId="0" applyFont="1" applyBorder="1" applyAlignment="1">
      <alignment/>
    </xf>
    <xf numFmtId="0" fontId="9" fillId="0" borderId="42" xfId="0" applyFont="1" applyBorder="1" applyAlignment="1" applyProtection="1">
      <alignment vertical="center" wrapText="1"/>
      <protection/>
    </xf>
    <xf numFmtId="0" fontId="5" fillId="0" borderId="43" xfId="0" applyFont="1" applyBorder="1" applyAlignment="1" applyProtection="1">
      <alignment/>
      <protection/>
    </xf>
    <xf numFmtId="0" fontId="30" fillId="0" borderId="24" xfId="0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5" fillId="0" borderId="21" xfId="0" applyFont="1" applyBorder="1" applyAlignment="1">
      <alignment/>
    </xf>
    <xf numFmtId="0" fontId="5" fillId="0" borderId="33" xfId="0" applyFon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164" fontId="5" fillId="10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5" fillId="35" borderId="15" xfId="0" applyNumberFormat="1" applyFont="1" applyFill="1" applyBorder="1" applyAlignment="1" applyProtection="1">
      <alignment horizontal="center" vertical="center"/>
      <protection/>
    </xf>
    <xf numFmtId="164" fontId="0" fillId="35" borderId="18" xfId="0" applyNumberFormat="1" applyFill="1" applyBorder="1" applyAlignment="1" applyProtection="1">
      <alignment horizontal="center" vertical="center"/>
      <protection/>
    </xf>
    <xf numFmtId="164" fontId="0" fillId="35" borderId="14" xfId="0" applyNumberForma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3" fillId="0" borderId="0" xfId="0" applyFont="1" applyFill="1" applyAlignment="1">
      <alignment horizontal="center" wrapText="1"/>
    </xf>
    <xf numFmtId="164" fontId="0" fillId="0" borderId="18" xfId="0" applyNumberFormat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>
      <alignment/>
    </xf>
    <xf numFmtId="0" fontId="9" fillId="0" borderId="50" xfId="0" applyFont="1" applyBorder="1" applyAlignment="1" applyProtection="1">
      <alignment vertical="center" wrapText="1"/>
      <protection/>
    </xf>
    <xf numFmtId="0" fontId="5" fillId="0" borderId="51" xfId="0" applyFont="1" applyBorder="1" applyAlignment="1" applyProtection="1">
      <alignment/>
      <protection/>
    </xf>
    <xf numFmtId="0" fontId="73" fillId="0" borderId="0" xfId="0" applyFont="1" applyFill="1" applyAlignment="1" applyProtection="1">
      <alignment horizontal="center" wrapText="1"/>
      <protection/>
    </xf>
    <xf numFmtId="0" fontId="1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8" fillId="0" borderId="33" xfId="0" applyFont="1" applyFill="1" applyBorder="1" applyAlignment="1" applyProtection="1">
      <alignment vertical="top"/>
      <protection locked="0"/>
    </xf>
    <xf numFmtId="0" fontId="9" fillId="9" borderId="28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left" vertical="center"/>
      <protection/>
    </xf>
    <xf numFmtId="0" fontId="9" fillId="0" borderId="51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36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/>
      <protection/>
    </xf>
    <xf numFmtId="0" fontId="23" fillId="4" borderId="16" xfId="0" applyFont="1" applyFill="1" applyBorder="1" applyAlignment="1" applyProtection="1">
      <alignment vertical="center" wrapText="1"/>
      <protection/>
    </xf>
    <xf numFmtId="0" fontId="0" fillId="4" borderId="0" xfId="0" applyFill="1" applyBorder="1" applyAlignment="1" applyProtection="1">
      <alignment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164" fontId="27" fillId="37" borderId="52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wmf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66675</xdr:rowOff>
    </xdr:from>
    <xdr:to>
      <xdr:col>2</xdr:col>
      <xdr:colOff>419100</xdr:colOff>
      <xdr:row>8</xdr:row>
      <xdr:rowOff>133350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47625" y="1543050"/>
          <a:ext cx="25622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2</xdr:col>
      <xdr:colOff>428625</xdr:colOff>
      <xdr:row>6</xdr:row>
      <xdr:rowOff>66675</xdr:rowOff>
    </xdr:from>
    <xdr:to>
      <xdr:col>5</xdr:col>
      <xdr:colOff>628650</xdr:colOff>
      <xdr:row>8</xdr:row>
      <xdr:rowOff>133350</xdr:rowOff>
    </xdr:to>
    <xdr:sp fLocksText="0">
      <xdr:nvSpPr>
        <xdr:cNvPr id="2" name="ZoneTexte 5"/>
        <xdr:cNvSpPr txBox="1">
          <a:spLocks noChangeArrowheads="1"/>
        </xdr:cNvSpPr>
      </xdr:nvSpPr>
      <xdr:spPr>
        <a:xfrm>
          <a:off x="2619375" y="1543050"/>
          <a:ext cx="31051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Prénom</a:t>
          </a:r>
        </a:p>
      </xdr:txBody>
    </xdr:sp>
    <xdr:clientData fLocksWithSheet="0"/>
  </xdr:twoCellAnchor>
  <xdr:twoCellAnchor>
    <xdr:from>
      <xdr:col>0</xdr:col>
      <xdr:colOff>38100</xdr:colOff>
      <xdr:row>9</xdr:row>
      <xdr:rowOff>0</xdr:rowOff>
    </xdr:from>
    <xdr:to>
      <xdr:col>5</xdr:col>
      <xdr:colOff>619125</xdr:colOff>
      <xdr:row>12</xdr:row>
      <xdr:rowOff>38100</xdr:rowOff>
    </xdr:to>
    <xdr:sp fLocksText="0">
      <xdr:nvSpPr>
        <xdr:cNvPr id="3" name="ZoneTexte 6"/>
        <xdr:cNvSpPr txBox="1">
          <a:spLocks noChangeArrowheads="1"/>
        </xdr:cNvSpPr>
      </xdr:nvSpPr>
      <xdr:spPr>
        <a:xfrm>
          <a:off x="38100" y="1962150"/>
          <a:ext cx="56769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Intitulé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fonction</a:t>
          </a:r>
        </a:p>
      </xdr:txBody>
    </xdr:sp>
    <xdr:clientData fLocksWithSheet="0"/>
  </xdr:twoCellAnchor>
  <xdr:twoCellAnchor editAs="oneCell">
    <xdr:from>
      <xdr:col>0</xdr:col>
      <xdr:colOff>76200</xdr:colOff>
      <xdr:row>40</xdr:row>
      <xdr:rowOff>133350</xdr:rowOff>
    </xdr:from>
    <xdr:to>
      <xdr:col>0</xdr:col>
      <xdr:colOff>457200</xdr:colOff>
      <xdr:row>43</xdr:row>
      <xdr:rowOff>19050</xdr:rowOff>
    </xdr:to>
    <xdr:pic>
      <xdr:nvPicPr>
        <xdr:cNvPr id="4" name="Image 10" descr="C:\Users\pfeiffer\AppData\Local\Microsoft\Windows\Temporary Internet Files\Content.IE5\9TRMUGW2\MC90043267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628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110</xdr:row>
      <xdr:rowOff>0</xdr:rowOff>
    </xdr:from>
    <xdr:to>
      <xdr:col>0</xdr:col>
      <xdr:colOff>457200</xdr:colOff>
      <xdr:row>110</xdr:row>
      <xdr:rowOff>381000</xdr:rowOff>
    </xdr:to>
    <xdr:pic>
      <xdr:nvPicPr>
        <xdr:cNvPr id="5" name="Image 93" descr="C:\Users\pfeiffer\AppData\Local\Microsoft\Windows\Temporary Internet Files\Content.IE5\9TRMUGW2\MC90043267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9738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114300</xdr:rowOff>
    </xdr:from>
    <xdr:to>
      <xdr:col>0</xdr:col>
      <xdr:colOff>504825</xdr:colOff>
      <xdr:row>35</xdr:row>
      <xdr:rowOff>152400</xdr:rowOff>
    </xdr:to>
    <xdr:pic>
      <xdr:nvPicPr>
        <xdr:cNvPr id="6" name="Image 94" descr="C:\Users\pfeiffer\AppData\Local\Microsoft\Windows\Temporary Internet Files\Content.IE5\TWK8LJZ5\MC900433883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19125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60</xdr:row>
      <xdr:rowOff>19050</xdr:rowOff>
    </xdr:from>
    <xdr:to>
      <xdr:col>2</xdr:col>
      <xdr:colOff>619125</xdr:colOff>
      <xdr:row>62</xdr:row>
      <xdr:rowOff>0</xdr:rowOff>
    </xdr:to>
    <xdr:pic>
      <xdr:nvPicPr>
        <xdr:cNvPr id="7" name="Image 95" descr="C:\Users\pfeiffer\AppData\Local\Microsoft\Windows\Temporary Internet Files\Content.IE5\TWK8LJZ5\MC900433883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107442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60</xdr:row>
      <xdr:rowOff>19050</xdr:rowOff>
    </xdr:from>
    <xdr:to>
      <xdr:col>3</xdr:col>
      <xdr:colOff>581025</xdr:colOff>
      <xdr:row>62</xdr:row>
      <xdr:rowOff>0</xdr:rowOff>
    </xdr:to>
    <xdr:pic>
      <xdr:nvPicPr>
        <xdr:cNvPr id="8" name="Image 97" descr="C:\Users\pfeiffer\AppData\Local\Microsoft\Windows\Temporary Internet Files\Content.IE5\TWK8LJZ5\MC900433883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07442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16</xdr:row>
      <xdr:rowOff>95250</xdr:rowOff>
    </xdr:from>
    <xdr:to>
      <xdr:col>1</xdr:col>
      <xdr:colOff>1447800</xdr:colOff>
      <xdr:row>18</xdr:row>
      <xdr:rowOff>85725</xdr:rowOff>
    </xdr:to>
    <xdr:pic>
      <xdr:nvPicPr>
        <xdr:cNvPr id="9" name="Image 98" descr="C:\Users\pfeiffer\AppData\Local\Microsoft\Windows\Temporary Internet Files\Content.IE5\49MUIZWF\MC900346299[1]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57350" y="33623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118</xdr:row>
      <xdr:rowOff>19050</xdr:rowOff>
    </xdr:from>
    <xdr:to>
      <xdr:col>2</xdr:col>
      <xdr:colOff>619125</xdr:colOff>
      <xdr:row>120</xdr:row>
      <xdr:rowOff>0</xdr:rowOff>
    </xdr:to>
    <xdr:pic>
      <xdr:nvPicPr>
        <xdr:cNvPr id="10" name="Image 126" descr="C:\Users\pfeiffer\AppData\Local\Microsoft\Windows\Temporary Internet Files\Content.IE5\TWK8LJZ5\MC900433883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20716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118</xdr:row>
      <xdr:rowOff>19050</xdr:rowOff>
    </xdr:from>
    <xdr:to>
      <xdr:col>3</xdr:col>
      <xdr:colOff>581025</xdr:colOff>
      <xdr:row>120</xdr:row>
      <xdr:rowOff>0</xdr:rowOff>
    </xdr:to>
    <xdr:pic>
      <xdr:nvPicPr>
        <xdr:cNvPr id="11" name="Image 127" descr="C:\Users\pfeiffer\AppData\Local\Microsoft\Windows\Temporary Internet Files\Content.IE5\TWK8LJZ5\MC900433883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20716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140</xdr:row>
      <xdr:rowOff>0</xdr:rowOff>
    </xdr:from>
    <xdr:to>
      <xdr:col>0</xdr:col>
      <xdr:colOff>457200</xdr:colOff>
      <xdr:row>140</xdr:row>
      <xdr:rowOff>381000</xdr:rowOff>
    </xdr:to>
    <xdr:pic>
      <xdr:nvPicPr>
        <xdr:cNvPr id="12" name="Image 119" descr="C:\Users\pfeiffer\AppData\Local\Microsoft\Windows\Temporary Internet Files\Content.IE5\9TRMUGW2\MC90043267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2601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160</xdr:row>
      <xdr:rowOff>0</xdr:rowOff>
    </xdr:from>
    <xdr:to>
      <xdr:col>0</xdr:col>
      <xdr:colOff>457200</xdr:colOff>
      <xdr:row>160</xdr:row>
      <xdr:rowOff>381000</xdr:rowOff>
    </xdr:to>
    <xdr:pic>
      <xdr:nvPicPr>
        <xdr:cNvPr id="13" name="Image 131" descr="C:\Users\pfeiffer\AppData\Local\Microsoft\Windows\Temporary Internet Files\Content.IE5\9TRMUGW2\MC90043267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8701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190</xdr:row>
      <xdr:rowOff>190500</xdr:rowOff>
    </xdr:from>
    <xdr:to>
      <xdr:col>3</xdr:col>
      <xdr:colOff>571500</xdr:colOff>
      <xdr:row>191</xdr:row>
      <xdr:rowOff>171450</xdr:rowOff>
    </xdr:to>
    <xdr:pic>
      <xdr:nvPicPr>
        <xdr:cNvPr id="14" name="Image 109" descr="C:\Users\pfeiffer\AppData\Local\Microsoft\Windows\Temporary Internet Files\Content.IE5\9TRMUGW2\MC90043267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58044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110</xdr:row>
      <xdr:rowOff>180975</xdr:rowOff>
    </xdr:from>
    <xdr:to>
      <xdr:col>5</xdr:col>
      <xdr:colOff>676275</xdr:colOff>
      <xdr:row>112</xdr:row>
      <xdr:rowOff>133350</xdr:rowOff>
    </xdr:to>
    <xdr:pic>
      <xdr:nvPicPr>
        <xdr:cNvPr id="15" name="Image 115" descr="C:\Users\pfeiffer\AppData\Local\Microsoft\Windows\Temporary Internet Files\Content.IE5\71RF5Y4L\MC900432618[1]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48275" y="191547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53</xdr:row>
      <xdr:rowOff>38100</xdr:rowOff>
    </xdr:from>
    <xdr:to>
      <xdr:col>6</xdr:col>
      <xdr:colOff>19050</xdr:colOff>
      <xdr:row>56</xdr:row>
      <xdr:rowOff>76200</xdr:rowOff>
    </xdr:to>
    <xdr:pic>
      <xdr:nvPicPr>
        <xdr:cNvPr id="16" name="Image 118" descr="C:\Users\pfeiffer\AppData\Local\Microsoft\Windows\Temporary Internet Files\Content.IE5\71RF5Y4L\MC900432618[1]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94011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163</xdr:row>
      <xdr:rowOff>76200</xdr:rowOff>
    </xdr:from>
    <xdr:to>
      <xdr:col>5</xdr:col>
      <xdr:colOff>638175</xdr:colOff>
      <xdr:row>166</xdr:row>
      <xdr:rowOff>114300</xdr:rowOff>
    </xdr:to>
    <xdr:pic>
      <xdr:nvPicPr>
        <xdr:cNvPr id="17" name="Image 120" descr="C:\Users\pfeiffer\AppData\Local\Microsoft\Windows\Temporary Internet Files\Content.IE5\71RF5Y4L\MC900432618[1]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0175" y="286797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60</xdr:row>
      <xdr:rowOff>66675</xdr:rowOff>
    </xdr:from>
    <xdr:to>
      <xdr:col>5</xdr:col>
      <xdr:colOff>495300</xdr:colOff>
      <xdr:row>62</xdr:row>
      <xdr:rowOff>57150</xdr:rowOff>
    </xdr:to>
    <xdr:pic>
      <xdr:nvPicPr>
        <xdr:cNvPr id="18" name="Image 100" descr="C:\Users\pfeiffer\AppData\Local\Microsoft\Windows\Temporary Internet Files\Content.IE5\49MUIZWF\MC900346299[1]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107918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78</xdr:row>
      <xdr:rowOff>0</xdr:rowOff>
    </xdr:from>
    <xdr:to>
      <xdr:col>5</xdr:col>
      <xdr:colOff>542925</xdr:colOff>
      <xdr:row>79</xdr:row>
      <xdr:rowOff>152400</xdr:rowOff>
    </xdr:to>
    <xdr:pic>
      <xdr:nvPicPr>
        <xdr:cNvPr id="19" name="Image 101" descr="C:\Users\pfeiffer\AppData\Local\Microsoft\Windows\Temporary Internet Files\Content.IE5\49MUIZWF\MC900346299[1]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137160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95</xdr:row>
      <xdr:rowOff>9525</xdr:rowOff>
    </xdr:from>
    <xdr:to>
      <xdr:col>5</xdr:col>
      <xdr:colOff>504825</xdr:colOff>
      <xdr:row>97</xdr:row>
      <xdr:rowOff>0</xdr:rowOff>
    </xdr:to>
    <xdr:pic>
      <xdr:nvPicPr>
        <xdr:cNvPr id="20" name="Image 102" descr="C:\Users\pfeiffer\AppData\Local\Microsoft\Windows\Temporary Internet Files\Content.IE5\49MUIZWF\MC900346299[1]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165544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118</xdr:row>
      <xdr:rowOff>0</xdr:rowOff>
    </xdr:from>
    <xdr:to>
      <xdr:col>5</xdr:col>
      <xdr:colOff>533400</xdr:colOff>
      <xdr:row>119</xdr:row>
      <xdr:rowOff>152400</xdr:rowOff>
    </xdr:to>
    <xdr:pic>
      <xdr:nvPicPr>
        <xdr:cNvPr id="21" name="Image 103" descr="C:\Users\pfeiffer\AppData\Local\Microsoft\Windows\Temporary Internet Files\Content.IE5\49MUIZWF\MC900346299[1]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14950" y="206978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145</xdr:row>
      <xdr:rowOff>19050</xdr:rowOff>
    </xdr:from>
    <xdr:to>
      <xdr:col>5</xdr:col>
      <xdr:colOff>542925</xdr:colOff>
      <xdr:row>147</xdr:row>
      <xdr:rowOff>9525</xdr:rowOff>
    </xdr:to>
    <xdr:pic>
      <xdr:nvPicPr>
        <xdr:cNvPr id="22" name="Image 104" descr="C:\Users\pfeiffer\AppData\Local\Microsoft\Windows\Temporary Internet Files\Content.IE5\49MUIZWF\MC900346299[1]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254603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172</xdr:row>
      <xdr:rowOff>9525</xdr:rowOff>
    </xdr:from>
    <xdr:to>
      <xdr:col>3</xdr:col>
      <xdr:colOff>561975</xdr:colOff>
      <xdr:row>173</xdr:row>
      <xdr:rowOff>152400</xdr:rowOff>
    </xdr:to>
    <xdr:pic>
      <xdr:nvPicPr>
        <xdr:cNvPr id="23" name="Image 105" descr="C:\Users\pfeiffer\AppData\Local\Microsoft\Windows\Temporary Internet Files\Content.IE5\TWK8LJZ5\MC900433883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30689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6:K1245"/>
  <sheetViews>
    <sheetView showGridLines="0" tabSelected="1" view="pageBreakPreview" zoomScaleSheetLayoutView="100" zoomScalePageLayoutView="120" workbookViewId="0" topLeftCell="A36">
      <selection activeCell="C64" sqref="C64:C69"/>
    </sheetView>
  </sheetViews>
  <sheetFormatPr defaultColWidth="11.421875" defaultRowHeight="12.75"/>
  <cols>
    <col min="1" max="1" width="7.8515625" style="1" customWidth="1"/>
    <col min="2" max="2" width="25.00390625" style="1" bestFit="1" customWidth="1"/>
    <col min="3" max="3" width="13.7109375" style="1" customWidth="1"/>
    <col min="4" max="4" width="11.8515625" style="3" customWidth="1"/>
    <col min="5" max="5" width="18.00390625" style="2" customWidth="1"/>
    <col min="6" max="6" width="10.421875" style="2" customWidth="1"/>
    <col min="7" max="8" width="11.421875" style="2" customWidth="1"/>
    <col min="9" max="9" width="11.421875" style="3" customWidth="1"/>
    <col min="10" max="16384" width="11.421875" style="1" customWidth="1"/>
  </cols>
  <sheetData>
    <row r="6" spans="4:9" s="128" customFormat="1" ht="52.5" customHeight="1">
      <c r="D6" s="129"/>
      <c r="E6" s="130"/>
      <c r="F6" s="130"/>
      <c r="G6" s="130"/>
      <c r="H6" s="130"/>
      <c r="I6" s="129"/>
    </row>
    <row r="7" spans="4:9" s="128" customFormat="1" ht="12.75">
      <c r="D7" s="129"/>
      <c r="E7" s="130"/>
      <c r="F7" s="130"/>
      <c r="G7" s="130"/>
      <c r="H7" s="130"/>
      <c r="I7" s="129"/>
    </row>
    <row r="8" spans="4:9" s="128" customFormat="1" ht="12.75">
      <c r="D8" s="129"/>
      <c r="E8" s="130"/>
      <c r="F8" s="130"/>
      <c r="G8" s="130"/>
      <c r="H8" s="130"/>
      <c r="I8" s="129"/>
    </row>
    <row r="9" spans="4:9" s="128" customFormat="1" ht="12.75">
      <c r="D9" s="129"/>
      <c r="E9" s="130"/>
      <c r="F9" s="130"/>
      <c r="G9" s="130"/>
      <c r="H9" s="130"/>
      <c r="I9" s="129"/>
    </row>
    <row r="10" spans="4:9" s="128" customFormat="1" ht="12.75">
      <c r="D10" s="129"/>
      <c r="E10" s="130"/>
      <c r="F10" s="130"/>
      <c r="G10" s="130"/>
      <c r="H10" s="130"/>
      <c r="I10" s="129"/>
    </row>
    <row r="11" spans="4:9" s="128" customFormat="1" ht="12.75">
      <c r="D11" s="129"/>
      <c r="E11" s="130"/>
      <c r="F11" s="130"/>
      <c r="G11" s="130"/>
      <c r="H11" s="130"/>
      <c r="I11" s="129"/>
    </row>
    <row r="12" spans="2:9" s="128" customFormat="1" ht="12.75">
      <c r="B12" s="131"/>
      <c r="C12" s="132"/>
      <c r="D12" s="129"/>
      <c r="E12" s="130"/>
      <c r="F12" s="130"/>
      <c r="G12" s="130"/>
      <c r="H12" s="130"/>
      <c r="I12" s="129"/>
    </row>
    <row r="13" spans="2:9" s="128" customFormat="1" ht="12.75">
      <c r="B13" s="131"/>
      <c r="C13" s="132"/>
      <c r="D13" s="129"/>
      <c r="E13" s="130"/>
      <c r="F13" s="130"/>
      <c r="G13" s="130"/>
      <c r="H13" s="130"/>
      <c r="I13" s="129"/>
    </row>
    <row r="14" spans="2:9" s="128" customFormat="1" ht="12.75">
      <c r="B14" s="131"/>
      <c r="C14" s="132"/>
      <c r="D14" s="129"/>
      <c r="E14" s="130"/>
      <c r="F14" s="130"/>
      <c r="G14" s="130"/>
      <c r="H14" s="130"/>
      <c r="I14" s="129"/>
    </row>
    <row r="15" spans="1:11" s="27" customFormat="1" ht="25.5">
      <c r="A15" s="177" t="s">
        <v>17</v>
      </c>
      <c r="B15" s="177"/>
      <c r="C15" s="177"/>
      <c r="D15" s="177"/>
      <c r="E15" s="177"/>
      <c r="F15" s="177"/>
      <c r="G15" s="35"/>
      <c r="H15" s="35"/>
      <c r="I15" s="35"/>
      <c r="J15" s="35"/>
      <c r="K15" s="35"/>
    </row>
    <row r="16" spans="1:11" s="27" customFormat="1" ht="13.5" customHeight="1" thickBot="1">
      <c r="A16" s="36"/>
      <c r="B16" s="36"/>
      <c r="C16" s="36"/>
      <c r="D16" s="36"/>
      <c r="E16" s="36"/>
      <c r="F16" s="36"/>
      <c r="G16" s="35"/>
      <c r="H16" s="35"/>
      <c r="I16" s="35"/>
      <c r="J16" s="35"/>
      <c r="K16" s="35"/>
    </row>
    <row r="17" spans="1:9" s="27" customFormat="1" ht="12.75">
      <c r="A17" s="181" t="s">
        <v>8</v>
      </c>
      <c r="B17" s="182"/>
      <c r="C17" s="182"/>
      <c r="D17" s="182"/>
      <c r="E17" s="182"/>
      <c r="F17" s="183"/>
      <c r="G17" s="30"/>
      <c r="H17" s="30"/>
      <c r="I17" s="31"/>
    </row>
    <row r="18" spans="1:9" s="27" customFormat="1" ht="12.75">
      <c r="A18" s="184"/>
      <c r="B18" s="185"/>
      <c r="C18" s="185"/>
      <c r="D18" s="185"/>
      <c r="E18" s="185"/>
      <c r="F18" s="186"/>
      <c r="G18" s="30"/>
      <c r="H18" s="30"/>
      <c r="I18" s="31"/>
    </row>
    <row r="19" spans="1:9" s="27" customFormat="1" ht="13.5" thickBot="1">
      <c r="A19" s="187"/>
      <c r="B19" s="188"/>
      <c r="C19" s="188"/>
      <c r="D19" s="188"/>
      <c r="E19" s="188"/>
      <c r="F19" s="189"/>
      <c r="G19" s="30"/>
      <c r="H19" s="30"/>
      <c r="I19" s="31"/>
    </row>
    <row r="20" spans="1:9" s="27" customFormat="1" ht="12.75">
      <c r="A20" s="37"/>
      <c r="B20" s="38"/>
      <c r="C20" s="38"/>
      <c r="D20" s="39"/>
      <c r="E20" s="40"/>
      <c r="F20" s="41"/>
      <c r="G20" s="30"/>
      <c r="H20" s="30"/>
      <c r="I20" s="31"/>
    </row>
    <row r="21" spans="1:9" s="27" customFormat="1" ht="13.5" thickBot="1">
      <c r="A21" s="37"/>
      <c r="B21" s="178" t="s">
        <v>0</v>
      </c>
      <c r="C21" s="179"/>
      <c r="D21" s="179"/>
      <c r="E21" s="42">
        <v>365</v>
      </c>
      <c r="F21" s="43" t="s">
        <v>5</v>
      </c>
      <c r="G21" s="30"/>
      <c r="H21" s="44"/>
      <c r="I21" s="31"/>
    </row>
    <row r="22" spans="1:9" s="27" customFormat="1" ht="12.75">
      <c r="A22" s="37"/>
      <c r="B22" s="45"/>
      <c r="C22" s="38"/>
      <c r="D22" s="39"/>
      <c r="E22" s="38"/>
      <c r="F22" s="46"/>
      <c r="G22" s="30"/>
      <c r="H22" s="44"/>
      <c r="I22" s="31"/>
    </row>
    <row r="23" spans="1:9" s="27" customFormat="1" ht="13.5" thickBot="1">
      <c r="A23" s="37"/>
      <c r="B23" s="178" t="s">
        <v>1</v>
      </c>
      <c r="C23" s="179"/>
      <c r="D23" s="179"/>
      <c r="E23" s="42">
        <v>137</v>
      </c>
      <c r="F23" s="43" t="s">
        <v>5</v>
      </c>
      <c r="G23" s="30"/>
      <c r="H23" s="44"/>
      <c r="I23" s="31"/>
    </row>
    <row r="24" spans="1:9" s="27" customFormat="1" ht="12.75">
      <c r="A24" s="37"/>
      <c r="B24" s="47" t="s">
        <v>2</v>
      </c>
      <c r="C24" s="48"/>
      <c r="D24" s="48"/>
      <c r="E24" s="49">
        <v>104</v>
      </c>
      <c r="F24" s="43" t="s">
        <v>5</v>
      </c>
      <c r="G24" s="30"/>
      <c r="H24" s="44"/>
      <c r="I24" s="31"/>
    </row>
    <row r="25" spans="1:9" s="27" customFormat="1" ht="12.75">
      <c r="A25" s="37"/>
      <c r="B25" s="47" t="s">
        <v>3</v>
      </c>
      <c r="C25" s="48"/>
      <c r="D25" s="48"/>
      <c r="E25" s="49">
        <v>25</v>
      </c>
      <c r="F25" s="43" t="s">
        <v>5</v>
      </c>
      <c r="G25" s="30"/>
      <c r="H25" s="44"/>
      <c r="I25" s="31"/>
    </row>
    <row r="26" spans="1:9" s="27" customFormat="1" ht="12.75">
      <c r="A26" s="37"/>
      <c r="B26" s="47" t="s">
        <v>4</v>
      </c>
      <c r="C26" s="48"/>
      <c r="D26" s="48"/>
      <c r="E26" s="49">
        <v>8</v>
      </c>
      <c r="F26" s="43" t="s">
        <v>5</v>
      </c>
      <c r="G26" s="30"/>
      <c r="H26" s="44"/>
      <c r="I26" s="31"/>
    </row>
    <row r="27" spans="1:9" s="27" customFormat="1" ht="12.75">
      <c r="A27" s="37"/>
      <c r="B27" s="47"/>
      <c r="C27" s="48"/>
      <c r="D27" s="48"/>
      <c r="E27" s="49"/>
      <c r="F27" s="50"/>
      <c r="G27" s="30"/>
      <c r="H27" s="44"/>
      <c r="I27" s="31"/>
    </row>
    <row r="28" spans="1:9" s="27" customFormat="1" ht="13.5" thickBot="1">
      <c r="A28" s="37"/>
      <c r="B28" s="178" t="s">
        <v>6</v>
      </c>
      <c r="C28" s="179"/>
      <c r="D28" s="179"/>
      <c r="E28" s="42">
        <v>228</v>
      </c>
      <c r="F28" s="43" t="s">
        <v>5</v>
      </c>
      <c r="G28" s="30"/>
      <c r="H28" s="44"/>
      <c r="I28" s="31"/>
    </row>
    <row r="29" spans="1:9" s="27" customFormat="1" ht="12.75">
      <c r="A29" s="37"/>
      <c r="B29" s="47"/>
      <c r="C29" s="48"/>
      <c r="D29" s="48"/>
      <c r="E29" s="49"/>
      <c r="F29" s="50"/>
      <c r="G29" s="30"/>
      <c r="H29" s="44"/>
      <c r="I29" s="31"/>
    </row>
    <row r="30" spans="1:9" s="27" customFormat="1" ht="13.5" thickBot="1">
      <c r="A30" s="37"/>
      <c r="B30" s="178" t="s">
        <v>9</v>
      </c>
      <c r="C30" s="179"/>
      <c r="D30" s="179"/>
      <c r="E30" s="42">
        <v>1600</v>
      </c>
      <c r="F30" s="43" t="s">
        <v>7</v>
      </c>
      <c r="G30" s="30"/>
      <c r="H30" s="44"/>
      <c r="I30" s="31"/>
    </row>
    <row r="31" spans="1:9" s="27" customFormat="1" ht="12.75">
      <c r="A31" s="37"/>
      <c r="B31" s="51" t="s">
        <v>10</v>
      </c>
      <c r="C31" s="48"/>
      <c r="D31" s="48"/>
      <c r="E31" s="49"/>
      <c r="F31" s="50"/>
      <c r="G31" s="30"/>
      <c r="H31" s="44"/>
      <c r="I31" s="31"/>
    </row>
    <row r="32" spans="1:9" s="27" customFormat="1" ht="13.5" thickBot="1">
      <c r="A32" s="52"/>
      <c r="B32" s="53"/>
      <c r="C32" s="53"/>
      <c r="D32" s="54"/>
      <c r="E32" s="53"/>
      <c r="F32" s="55"/>
      <c r="G32" s="30"/>
      <c r="H32" s="44"/>
      <c r="I32" s="31"/>
    </row>
    <row r="33" spans="2:9" s="27" customFormat="1" ht="12.75">
      <c r="B33" s="56"/>
      <c r="D33" s="31"/>
      <c r="G33" s="30"/>
      <c r="H33" s="44"/>
      <c r="I33" s="31"/>
    </row>
    <row r="34" spans="2:9" s="27" customFormat="1" ht="12.75">
      <c r="B34" s="56"/>
      <c r="D34" s="31"/>
      <c r="E34" s="57" t="s">
        <v>26</v>
      </c>
      <c r="G34" s="30"/>
      <c r="H34" s="44"/>
      <c r="I34" s="31"/>
    </row>
    <row r="35" spans="2:9" s="27" customFormat="1" ht="13.5" thickBot="1">
      <c r="B35" s="56" t="s">
        <v>12</v>
      </c>
      <c r="D35" s="31"/>
      <c r="E35" s="6">
        <v>0</v>
      </c>
      <c r="F35" s="58" t="s">
        <v>5</v>
      </c>
      <c r="G35" s="30"/>
      <c r="H35" s="44"/>
      <c r="I35" s="31"/>
    </row>
    <row r="36" spans="2:9" s="59" customFormat="1" ht="12.75">
      <c r="B36" s="60" t="s">
        <v>11</v>
      </c>
      <c r="D36" s="61"/>
      <c r="F36" s="62"/>
      <c r="G36" s="32"/>
      <c r="H36" s="63"/>
      <c r="I36" s="61"/>
    </row>
    <row r="37" spans="2:9" s="59" customFormat="1" ht="12.75">
      <c r="B37" s="60"/>
      <c r="D37" s="61"/>
      <c r="F37" s="62"/>
      <c r="G37" s="32"/>
      <c r="H37" s="63"/>
      <c r="I37" s="61"/>
    </row>
    <row r="38" spans="2:9" s="59" customFormat="1" ht="12.75">
      <c r="B38" s="60"/>
      <c r="D38" s="61"/>
      <c r="F38" s="62"/>
      <c r="G38" s="32"/>
      <c r="H38" s="63"/>
      <c r="I38" s="61"/>
    </row>
    <row r="39" spans="2:9" s="59" customFormat="1" ht="12.75">
      <c r="B39" s="60"/>
      <c r="D39" s="61"/>
      <c r="F39" s="62"/>
      <c r="G39" s="32"/>
      <c r="H39" s="63"/>
      <c r="I39" s="61"/>
    </row>
    <row r="40" spans="2:9" s="59" customFormat="1" ht="13.5" thickBot="1">
      <c r="B40" s="60"/>
      <c r="D40" s="61"/>
      <c r="F40" s="62"/>
      <c r="G40" s="32"/>
      <c r="H40" s="63"/>
      <c r="I40" s="61"/>
    </row>
    <row r="41" spans="1:9" s="27" customFormat="1" ht="12.75">
      <c r="A41" s="64"/>
      <c r="B41" s="65"/>
      <c r="C41" s="66"/>
      <c r="D41" s="67"/>
      <c r="E41" s="68"/>
      <c r="F41" s="69"/>
      <c r="G41" s="30"/>
      <c r="H41" s="44"/>
      <c r="I41" s="31"/>
    </row>
    <row r="42" spans="1:9" s="27" customFormat="1" ht="13.5" thickBot="1">
      <c r="A42" s="70"/>
      <c r="B42" s="71" t="s">
        <v>13</v>
      </c>
      <c r="C42" s="33"/>
      <c r="D42" s="72"/>
      <c r="E42" s="73">
        <f>E30-(E35*7)</f>
        <v>1600</v>
      </c>
      <c r="F42" s="74" t="s">
        <v>7</v>
      </c>
      <c r="G42" s="30"/>
      <c r="H42" s="44"/>
      <c r="I42" s="31"/>
    </row>
    <row r="43" spans="1:9" s="27" customFormat="1" ht="12.75">
      <c r="A43" s="70"/>
      <c r="B43" s="75" t="s">
        <v>14</v>
      </c>
      <c r="C43" s="33"/>
      <c r="D43" s="72"/>
      <c r="E43" s="33"/>
      <c r="F43" s="76"/>
      <c r="G43" s="30"/>
      <c r="H43" s="30"/>
      <c r="I43" s="31"/>
    </row>
    <row r="44" spans="1:9" s="27" customFormat="1" ht="12.75">
      <c r="A44" s="70"/>
      <c r="B44" s="75"/>
      <c r="C44" s="33"/>
      <c r="D44" s="72"/>
      <c r="E44" s="33"/>
      <c r="F44" s="76"/>
      <c r="G44" s="30"/>
      <c r="H44" s="30"/>
      <c r="I44" s="31"/>
    </row>
    <row r="45" spans="1:9" s="27" customFormat="1" ht="13.5" thickBot="1">
      <c r="A45" s="77"/>
      <c r="B45" s="78"/>
      <c r="C45" s="79"/>
      <c r="D45" s="80"/>
      <c r="E45" s="79"/>
      <c r="F45" s="81"/>
      <c r="G45" s="30"/>
      <c r="H45" s="30"/>
      <c r="I45" s="31"/>
    </row>
    <row r="46" spans="2:9" s="27" customFormat="1" ht="12.75">
      <c r="B46" s="56"/>
      <c r="D46" s="31"/>
      <c r="G46" s="30"/>
      <c r="H46" s="30"/>
      <c r="I46" s="31"/>
    </row>
    <row r="47" spans="2:9" s="27" customFormat="1" ht="13.5" thickBot="1">
      <c r="B47" s="56" t="s">
        <v>15</v>
      </c>
      <c r="D47" s="31"/>
      <c r="E47" s="42">
        <v>7</v>
      </c>
      <c r="F47" s="27" t="s">
        <v>16</v>
      </c>
      <c r="G47" s="30"/>
      <c r="H47" s="30"/>
      <c r="I47" s="31"/>
    </row>
    <row r="48" spans="2:9" s="27" customFormat="1" ht="12.75">
      <c r="B48" s="82"/>
      <c r="D48" s="30"/>
      <c r="E48" s="27" t="s">
        <v>32</v>
      </c>
      <c r="G48" s="30"/>
      <c r="H48" s="30"/>
      <c r="I48" s="31"/>
    </row>
    <row r="49" spans="2:9" s="27" customFormat="1" ht="12.75">
      <c r="B49" s="82"/>
      <c r="D49" s="30"/>
      <c r="G49" s="30"/>
      <c r="H49" s="30"/>
      <c r="I49" s="31"/>
    </row>
    <row r="50" spans="2:9" s="27" customFormat="1" ht="12.75">
      <c r="B50" s="82"/>
      <c r="D50" s="30"/>
      <c r="G50" s="30"/>
      <c r="H50" s="30"/>
      <c r="I50" s="31"/>
    </row>
    <row r="51" spans="2:9" s="27" customFormat="1" ht="12.75">
      <c r="B51" s="139" t="s">
        <v>51</v>
      </c>
      <c r="C51" s="140"/>
      <c r="D51" s="140"/>
      <c r="E51" s="141"/>
      <c r="G51" s="30"/>
      <c r="H51" s="30"/>
      <c r="I51" s="31"/>
    </row>
    <row r="52" spans="2:9" s="27" customFormat="1" ht="12.75">
      <c r="B52" s="92" t="s">
        <v>52</v>
      </c>
      <c r="C52" s="93"/>
      <c r="D52" s="94"/>
      <c r="E52" s="95"/>
      <c r="G52" s="30"/>
      <c r="H52" s="30"/>
      <c r="I52" s="31"/>
    </row>
    <row r="53" spans="2:9" s="27" customFormat="1" ht="12.75">
      <c r="B53" s="96" t="s">
        <v>53</v>
      </c>
      <c r="C53" s="97"/>
      <c r="D53" s="98"/>
      <c r="E53" s="99"/>
      <c r="G53" s="30"/>
      <c r="H53" s="30"/>
      <c r="I53" s="31"/>
    </row>
    <row r="54" spans="2:9" s="59" customFormat="1" ht="12.75">
      <c r="B54" s="100"/>
      <c r="C54" s="101"/>
      <c r="D54" s="102"/>
      <c r="E54" s="101"/>
      <c r="G54" s="32"/>
      <c r="H54" s="32"/>
      <c r="I54" s="61"/>
    </row>
    <row r="55" spans="2:9" s="27" customFormat="1" ht="12.75">
      <c r="B55" s="82"/>
      <c r="D55" s="30"/>
      <c r="G55" s="30"/>
      <c r="H55" s="30"/>
      <c r="I55" s="31"/>
    </row>
    <row r="56" spans="4:9" s="27" customFormat="1" ht="12.75">
      <c r="D56" s="31"/>
      <c r="F56" s="30"/>
      <c r="G56" s="30"/>
      <c r="H56" s="30"/>
      <c r="I56" s="31"/>
    </row>
    <row r="57" spans="1:11" ht="24.75">
      <c r="A57" s="171" t="s">
        <v>18</v>
      </c>
      <c r="B57" s="171"/>
      <c r="C57" s="171"/>
      <c r="D57" s="171"/>
      <c r="E57" s="171"/>
      <c r="F57" s="171"/>
      <c r="G57" s="4"/>
      <c r="H57" s="4"/>
      <c r="I57" s="4"/>
      <c r="J57" s="14"/>
      <c r="K57" s="4"/>
    </row>
    <row r="58" spans="8:9" ht="12.75">
      <c r="H58" s="3"/>
      <c r="I58" s="1"/>
    </row>
    <row r="59" spans="1:9" ht="18.75">
      <c r="A59" s="7" t="s">
        <v>19</v>
      </c>
      <c r="H59" s="3"/>
      <c r="I59" s="1"/>
    </row>
    <row r="60" spans="1:6" ht="12.75">
      <c r="A60" s="163" t="s">
        <v>20</v>
      </c>
      <c r="B60" s="164"/>
      <c r="C60" s="13" t="s">
        <v>21</v>
      </c>
      <c r="D60" s="13" t="s">
        <v>22</v>
      </c>
      <c r="E60" s="165" t="s">
        <v>24</v>
      </c>
      <c r="F60" s="85" t="s">
        <v>23</v>
      </c>
    </row>
    <row r="61" spans="1:6" ht="12.75">
      <c r="A61" s="15"/>
      <c r="B61" s="16"/>
      <c r="C61" s="17"/>
      <c r="D61" s="17"/>
      <c r="E61" s="166"/>
      <c r="F61" s="85"/>
    </row>
    <row r="62" spans="1:6" ht="12.75">
      <c r="A62" s="15"/>
      <c r="B62" s="16"/>
      <c r="C62" s="17"/>
      <c r="D62" s="17"/>
      <c r="E62" s="166"/>
      <c r="F62" s="85"/>
    </row>
    <row r="63" spans="1:6" ht="12.75">
      <c r="A63" s="10"/>
      <c r="B63" s="11"/>
      <c r="C63" s="12" t="s">
        <v>26</v>
      </c>
      <c r="D63" s="12" t="s">
        <v>27</v>
      </c>
      <c r="E63" s="167"/>
      <c r="F63" s="85"/>
    </row>
    <row r="64" spans="1:6" ht="12.75">
      <c r="A64" s="180" t="s">
        <v>54</v>
      </c>
      <c r="B64" s="152"/>
      <c r="C64" s="157">
        <v>0</v>
      </c>
      <c r="D64" s="83"/>
      <c r="E64" s="160">
        <f>COUNTIF(F64:F69,TRUE)*C64</f>
        <v>0</v>
      </c>
      <c r="F64" s="85" t="b">
        <v>0</v>
      </c>
    </row>
    <row r="65" spans="1:6" ht="12.75">
      <c r="A65" s="153"/>
      <c r="B65" s="154"/>
      <c r="C65" s="172"/>
      <c r="D65" s="84"/>
      <c r="E65" s="161"/>
      <c r="F65" s="85" t="b">
        <v>0</v>
      </c>
    </row>
    <row r="66" spans="1:6" ht="12.75">
      <c r="A66" s="153"/>
      <c r="B66" s="154"/>
      <c r="C66" s="172"/>
      <c r="D66" s="84"/>
      <c r="E66" s="161"/>
      <c r="F66" s="85" t="b">
        <v>0</v>
      </c>
    </row>
    <row r="67" spans="1:6" ht="12.75">
      <c r="A67" s="153"/>
      <c r="B67" s="154"/>
      <c r="C67" s="172"/>
      <c r="D67" s="84"/>
      <c r="E67" s="161"/>
      <c r="F67" s="85" t="b">
        <v>0</v>
      </c>
    </row>
    <row r="68" spans="1:6" ht="12.75">
      <c r="A68" s="153"/>
      <c r="B68" s="154"/>
      <c r="C68" s="172"/>
      <c r="D68" s="84"/>
      <c r="E68" s="161"/>
      <c r="F68" s="85" t="b">
        <v>0</v>
      </c>
    </row>
    <row r="69" spans="1:6" ht="12.75">
      <c r="A69" s="155"/>
      <c r="B69" s="156"/>
      <c r="C69" s="173"/>
      <c r="D69" s="84"/>
      <c r="E69" s="162"/>
      <c r="F69" s="85" t="b">
        <v>0</v>
      </c>
    </row>
    <row r="70" spans="1:6" ht="12.75">
      <c r="A70" s="151" t="s">
        <v>25</v>
      </c>
      <c r="B70" s="152"/>
      <c r="C70" s="157">
        <v>0</v>
      </c>
      <c r="D70" s="83"/>
      <c r="E70" s="160">
        <f>COUNTIF(F70:F75,TRUE)*C70</f>
        <v>0</v>
      </c>
      <c r="F70" s="85" t="b">
        <v>0</v>
      </c>
    </row>
    <row r="71" spans="1:6" ht="12.75">
      <c r="A71" s="153"/>
      <c r="B71" s="154"/>
      <c r="C71" s="172"/>
      <c r="D71" s="84"/>
      <c r="E71" s="161"/>
      <c r="F71" s="85" t="b">
        <v>0</v>
      </c>
    </row>
    <row r="72" spans="1:6" ht="12.75">
      <c r="A72" s="153"/>
      <c r="B72" s="154"/>
      <c r="C72" s="172"/>
      <c r="D72" s="84"/>
      <c r="E72" s="161"/>
      <c r="F72" s="85" t="b">
        <v>0</v>
      </c>
    </row>
    <row r="73" spans="1:6" ht="12.75">
      <c r="A73" s="153"/>
      <c r="B73" s="154"/>
      <c r="C73" s="172"/>
      <c r="D73" s="84"/>
      <c r="E73" s="161"/>
      <c r="F73" s="85" t="b">
        <v>0</v>
      </c>
    </row>
    <row r="74" spans="1:6" ht="12.75">
      <c r="A74" s="153"/>
      <c r="B74" s="154"/>
      <c r="C74" s="172"/>
      <c r="D74" s="84"/>
      <c r="E74" s="161"/>
      <c r="F74" s="85" t="b">
        <v>0</v>
      </c>
    </row>
    <row r="75" spans="1:6" ht="12.75">
      <c r="A75" s="155"/>
      <c r="B75" s="156"/>
      <c r="C75" s="173"/>
      <c r="D75" s="84"/>
      <c r="E75" s="162"/>
      <c r="F75" s="85" t="b">
        <v>0</v>
      </c>
    </row>
    <row r="77" spans="1:9" ht="18.75">
      <c r="A77" s="7" t="s">
        <v>28</v>
      </c>
      <c r="H77" s="3"/>
      <c r="I77" s="1"/>
    </row>
    <row r="78" spans="1:6" ht="12.75">
      <c r="A78" s="163" t="s">
        <v>20</v>
      </c>
      <c r="B78" s="164"/>
      <c r="C78" s="13" t="s">
        <v>21</v>
      </c>
      <c r="D78" s="13" t="s">
        <v>22</v>
      </c>
      <c r="E78" s="165" t="s">
        <v>24</v>
      </c>
      <c r="F78" s="85" t="s">
        <v>23</v>
      </c>
    </row>
    <row r="79" spans="1:6" ht="12.75">
      <c r="A79" s="15"/>
      <c r="B79" s="16"/>
      <c r="C79" s="17"/>
      <c r="D79" s="17"/>
      <c r="E79" s="166"/>
      <c r="F79" s="85"/>
    </row>
    <row r="80" spans="1:6" ht="12.75">
      <c r="A80" s="10"/>
      <c r="B80" s="11"/>
      <c r="C80" s="12" t="s">
        <v>26</v>
      </c>
      <c r="D80" s="12" t="s">
        <v>27</v>
      </c>
      <c r="E80" s="167"/>
      <c r="F80" s="85"/>
    </row>
    <row r="81" spans="1:6" ht="12.75">
      <c r="A81" s="151" t="s">
        <v>25</v>
      </c>
      <c r="B81" s="152"/>
      <c r="C81" s="157">
        <v>0</v>
      </c>
      <c r="D81" s="8"/>
      <c r="E81" s="160">
        <f>COUNTIF(F81:F86,TRUE)*C81</f>
        <v>0</v>
      </c>
      <c r="F81" s="85" t="b">
        <v>0</v>
      </c>
    </row>
    <row r="82" spans="1:6" ht="12.75">
      <c r="A82" s="153"/>
      <c r="B82" s="154"/>
      <c r="C82" s="158"/>
      <c r="D82" s="9"/>
      <c r="E82" s="161"/>
      <c r="F82" s="85" t="b">
        <v>0</v>
      </c>
    </row>
    <row r="83" spans="1:6" ht="12.75">
      <c r="A83" s="153"/>
      <c r="B83" s="154"/>
      <c r="C83" s="158"/>
      <c r="D83" s="9"/>
      <c r="E83" s="161"/>
      <c r="F83" s="85" t="b">
        <v>0</v>
      </c>
    </row>
    <row r="84" spans="1:6" ht="12.75">
      <c r="A84" s="153"/>
      <c r="B84" s="154"/>
      <c r="C84" s="158"/>
      <c r="D84" s="9"/>
      <c r="E84" s="161"/>
      <c r="F84" s="85" t="b">
        <v>0</v>
      </c>
    </row>
    <row r="85" spans="1:6" ht="12.75">
      <c r="A85" s="153"/>
      <c r="B85" s="154"/>
      <c r="C85" s="158"/>
      <c r="D85" s="9"/>
      <c r="E85" s="161"/>
      <c r="F85" s="85" t="b">
        <v>0</v>
      </c>
    </row>
    <row r="86" spans="1:6" ht="12.75">
      <c r="A86" s="155"/>
      <c r="B86" s="156"/>
      <c r="C86" s="159"/>
      <c r="D86" s="9"/>
      <c r="E86" s="162"/>
      <c r="F86" s="85" t="b">
        <v>0</v>
      </c>
    </row>
    <row r="87" spans="1:6" ht="12.75">
      <c r="A87" s="151" t="s">
        <v>25</v>
      </c>
      <c r="B87" s="152"/>
      <c r="C87" s="157">
        <v>0</v>
      </c>
      <c r="D87" s="8"/>
      <c r="E87" s="160">
        <f>COUNTIF(F87:F92,TRUE)*C87</f>
        <v>0</v>
      </c>
      <c r="F87" s="85" t="b">
        <v>0</v>
      </c>
    </row>
    <row r="88" spans="1:6" ht="12.75">
      <c r="A88" s="153"/>
      <c r="B88" s="154"/>
      <c r="C88" s="158"/>
      <c r="D88" s="9"/>
      <c r="E88" s="161"/>
      <c r="F88" s="85" t="b">
        <v>0</v>
      </c>
    </row>
    <row r="89" spans="1:6" ht="12.75">
      <c r="A89" s="153"/>
      <c r="B89" s="154"/>
      <c r="C89" s="158"/>
      <c r="D89" s="9"/>
      <c r="E89" s="161"/>
      <c r="F89" s="85" t="b">
        <v>0</v>
      </c>
    </row>
    <row r="90" spans="1:6" ht="12.75">
      <c r="A90" s="153"/>
      <c r="B90" s="154"/>
      <c r="C90" s="158"/>
      <c r="D90" s="9"/>
      <c r="E90" s="161"/>
      <c r="F90" s="85" t="b">
        <v>0</v>
      </c>
    </row>
    <row r="91" spans="1:6" ht="12.75">
      <c r="A91" s="153"/>
      <c r="B91" s="154"/>
      <c r="C91" s="158"/>
      <c r="D91" s="9"/>
      <c r="E91" s="161"/>
      <c r="F91" s="85" t="b">
        <v>0</v>
      </c>
    </row>
    <row r="92" spans="1:6" ht="12.75">
      <c r="A92" s="155"/>
      <c r="B92" s="156"/>
      <c r="C92" s="159"/>
      <c r="D92" s="9"/>
      <c r="E92" s="162"/>
      <c r="F92" s="85" t="b">
        <v>0</v>
      </c>
    </row>
    <row r="94" spans="1:9" ht="18.75">
      <c r="A94" s="7" t="s">
        <v>48</v>
      </c>
      <c r="H94" s="3"/>
      <c r="I94" s="1"/>
    </row>
    <row r="95" spans="1:6" ht="12.75" customHeight="1">
      <c r="A95" s="174" t="s">
        <v>20</v>
      </c>
      <c r="B95" s="141"/>
      <c r="C95" s="13" t="s">
        <v>21</v>
      </c>
      <c r="D95" s="13" t="s">
        <v>22</v>
      </c>
      <c r="E95" s="165" t="s">
        <v>24</v>
      </c>
      <c r="F95" s="85" t="s">
        <v>23</v>
      </c>
    </row>
    <row r="96" spans="1:6" ht="12.75">
      <c r="A96" s="15"/>
      <c r="B96" s="16"/>
      <c r="C96" s="17"/>
      <c r="D96" s="17"/>
      <c r="E96" s="166"/>
      <c r="F96" s="85"/>
    </row>
    <row r="97" spans="1:6" ht="12.75">
      <c r="A97" s="10"/>
      <c r="B97" s="11"/>
      <c r="C97" s="12" t="s">
        <v>26</v>
      </c>
      <c r="D97" s="12" t="s">
        <v>27</v>
      </c>
      <c r="E97" s="167"/>
      <c r="F97" s="85"/>
    </row>
    <row r="98" spans="1:6" ht="12.75">
      <c r="A98" s="151" t="s">
        <v>25</v>
      </c>
      <c r="B98" s="152"/>
      <c r="C98" s="157">
        <v>0</v>
      </c>
      <c r="D98" s="8"/>
      <c r="E98" s="160">
        <f>COUNTIF(F98:F103,TRUE)*C98</f>
        <v>0</v>
      </c>
      <c r="F98" s="85" t="b">
        <v>0</v>
      </c>
    </row>
    <row r="99" spans="1:6" ht="12.75">
      <c r="A99" s="153"/>
      <c r="B99" s="154"/>
      <c r="C99" s="158"/>
      <c r="D99" s="9"/>
      <c r="E99" s="161"/>
      <c r="F99" s="85" t="b">
        <v>0</v>
      </c>
    </row>
    <row r="100" spans="1:6" ht="12.75">
      <c r="A100" s="153"/>
      <c r="B100" s="154"/>
      <c r="C100" s="158"/>
      <c r="D100" s="9"/>
      <c r="E100" s="161"/>
      <c r="F100" s="85" t="b">
        <v>0</v>
      </c>
    </row>
    <row r="101" spans="1:6" ht="12.75">
      <c r="A101" s="153"/>
      <c r="B101" s="154"/>
      <c r="C101" s="158"/>
      <c r="D101" s="9"/>
      <c r="E101" s="161"/>
      <c r="F101" s="85" t="b">
        <v>0</v>
      </c>
    </row>
    <row r="102" spans="1:6" ht="12.75">
      <c r="A102" s="153"/>
      <c r="B102" s="154"/>
      <c r="C102" s="158"/>
      <c r="D102" s="9"/>
      <c r="E102" s="161"/>
      <c r="F102" s="85" t="b">
        <v>0</v>
      </c>
    </row>
    <row r="103" spans="1:6" ht="12.75">
      <c r="A103" s="155"/>
      <c r="B103" s="156"/>
      <c r="C103" s="159"/>
      <c r="D103" s="9"/>
      <c r="E103" s="162"/>
      <c r="F103" s="85" t="b">
        <v>0</v>
      </c>
    </row>
    <row r="104" spans="1:6" ht="12.75">
      <c r="A104" s="151" t="s">
        <v>25</v>
      </c>
      <c r="B104" s="152"/>
      <c r="C104" s="157">
        <v>0</v>
      </c>
      <c r="D104" s="8"/>
      <c r="E104" s="160">
        <f>COUNTIF(F104:F109,TRUE)*C104</f>
        <v>0</v>
      </c>
      <c r="F104" s="85" t="b">
        <v>0</v>
      </c>
    </row>
    <row r="105" spans="1:6" ht="12.75">
      <c r="A105" s="153"/>
      <c r="B105" s="154"/>
      <c r="C105" s="158"/>
      <c r="D105" s="9"/>
      <c r="E105" s="161"/>
      <c r="F105" s="85" t="b">
        <v>0</v>
      </c>
    </row>
    <row r="106" spans="1:6" ht="12.75">
      <c r="A106" s="153"/>
      <c r="B106" s="154"/>
      <c r="C106" s="158"/>
      <c r="D106" s="9"/>
      <c r="E106" s="161"/>
      <c r="F106" s="85" t="b">
        <v>0</v>
      </c>
    </row>
    <row r="107" spans="1:6" ht="12.75">
      <c r="A107" s="153"/>
      <c r="B107" s="154"/>
      <c r="C107" s="158"/>
      <c r="D107" s="9"/>
      <c r="E107" s="161"/>
      <c r="F107" s="85" t="b">
        <v>0</v>
      </c>
    </row>
    <row r="108" spans="1:6" ht="12.75">
      <c r="A108" s="153"/>
      <c r="B108" s="154"/>
      <c r="C108" s="158"/>
      <c r="D108" s="9"/>
      <c r="E108" s="161"/>
      <c r="F108" s="85" t="b">
        <v>0</v>
      </c>
    </row>
    <row r="109" spans="1:6" ht="12.75">
      <c r="A109" s="155"/>
      <c r="B109" s="156"/>
      <c r="C109" s="159"/>
      <c r="D109" s="9"/>
      <c r="E109" s="162"/>
      <c r="F109" s="85" t="b">
        <v>0</v>
      </c>
    </row>
    <row r="111" spans="1:5" ht="32.25" customHeight="1" thickBot="1">
      <c r="A111" s="168" t="s">
        <v>29</v>
      </c>
      <c r="B111" s="169"/>
      <c r="C111" s="169"/>
      <c r="D111" s="170"/>
      <c r="E111" s="21">
        <f>SUM(E104+E98+E87+E81+E70+E64)</f>
        <v>0</v>
      </c>
    </row>
    <row r="112" ht="12.75"/>
    <row r="113" ht="12.75"/>
    <row r="114" spans="1:11" ht="25.5">
      <c r="A114" s="171" t="s">
        <v>30</v>
      </c>
      <c r="B114" s="171"/>
      <c r="C114" s="171"/>
      <c r="D114" s="171"/>
      <c r="E114" s="171"/>
      <c r="F114" s="171"/>
      <c r="G114" s="4"/>
      <c r="H114" s="4"/>
      <c r="I114" s="4"/>
      <c r="J114" s="14"/>
      <c r="K114" s="4"/>
    </row>
    <row r="115" spans="8:9" ht="12.75">
      <c r="H115" s="3"/>
      <c r="I115" s="1"/>
    </row>
    <row r="116" spans="1:9" ht="18.75">
      <c r="A116" s="7" t="s">
        <v>57</v>
      </c>
      <c r="C116" s="18"/>
      <c r="D116" s="19"/>
      <c r="E116" s="5"/>
      <c r="F116" s="1"/>
      <c r="H116" s="3"/>
      <c r="I116" s="1"/>
    </row>
    <row r="117" spans="1:9" ht="8.25" customHeight="1">
      <c r="A117" s="7"/>
      <c r="F117" s="1"/>
      <c r="H117" s="3"/>
      <c r="I117" s="1"/>
    </row>
    <row r="118" spans="1:6" ht="12.75">
      <c r="A118" s="163" t="s">
        <v>20</v>
      </c>
      <c r="B118" s="164"/>
      <c r="C118" s="13" t="s">
        <v>21</v>
      </c>
      <c r="D118" s="13" t="s">
        <v>22</v>
      </c>
      <c r="E118" s="165" t="s">
        <v>24</v>
      </c>
      <c r="F118" s="85"/>
    </row>
    <row r="119" spans="1:6" ht="12.75">
      <c r="A119" s="15"/>
      <c r="B119" s="16"/>
      <c r="C119" s="17"/>
      <c r="D119" s="17"/>
      <c r="E119" s="166"/>
      <c r="F119" s="85"/>
    </row>
    <row r="120" spans="1:6" ht="12.75">
      <c r="A120" s="15"/>
      <c r="B120" s="16"/>
      <c r="C120" s="17"/>
      <c r="D120" s="17"/>
      <c r="E120" s="166"/>
      <c r="F120" s="85"/>
    </row>
    <row r="121" spans="1:6" ht="12.75">
      <c r="A121" s="10"/>
      <c r="B121" s="11"/>
      <c r="C121" s="12" t="s">
        <v>26</v>
      </c>
      <c r="D121" s="12" t="s">
        <v>27</v>
      </c>
      <c r="E121" s="167"/>
      <c r="F121" s="85"/>
    </row>
    <row r="122" spans="1:6" ht="12.75">
      <c r="A122" s="151" t="s">
        <v>25</v>
      </c>
      <c r="B122" s="152"/>
      <c r="C122" s="157">
        <v>0</v>
      </c>
      <c r="D122" s="8"/>
      <c r="E122" s="160">
        <f>COUNTIF(F122:F127,TRUE)*C122</f>
        <v>0</v>
      </c>
      <c r="F122" s="85" t="b">
        <v>0</v>
      </c>
    </row>
    <row r="123" spans="1:6" ht="12.75">
      <c r="A123" s="153"/>
      <c r="B123" s="154"/>
      <c r="C123" s="158"/>
      <c r="D123" s="9"/>
      <c r="E123" s="161"/>
      <c r="F123" s="85" t="b">
        <v>0</v>
      </c>
    </row>
    <row r="124" spans="1:6" ht="12.75">
      <c r="A124" s="153"/>
      <c r="B124" s="154"/>
      <c r="C124" s="158"/>
      <c r="D124" s="9"/>
      <c r="E124" s="161"/>
      <c r="F124" s="85" t="b">
        <v>0</v>
      </c>
    </row>
    <row r="125" spans="1:6" ht="12.75">
      <c r="A125" s="153"/>
      <c r="B125" s="154"/>
      <c r="C125" s="158"/>
      <c r="D125" s="9"/>
      <c r="E125" s="161"/>
      <c r="F125" s="85" t="b">
        <v>0</v>
      </c>
    </row>
    <row r="126" spans="1:6" ht="12.75">
      <c r="A126" s="153"/>
      <c r="B126" s="154"/>
      <c r="C126" s="158"/>
      <c r="D126" s="9"/>
      <c r="E126" s="161"/>
      <c r="F126" s="85" t="b">
        <v>0</v>
      </c>
    </row>
    <row r="127" spans="1:6" ht="12.75">
      <c r="A127" s="155"/>
      <c r="B127" s="156"/>
      <c r="C127" s="159"/>
      <c r="D127" s="9"/>
      <c r="E127" s="162"/>
      <c r="F127" s="85" t="b">
        <v>0</v>
      </c>
    </row>
    <row r="128" spans="1:6" ht="12.75">
      <c r="A128" s="151" t="s">
        <v>25</v>
      </c>
      <c r="B128" s="152"/>
      <c r="C128" s="157">
        <v>0</v>
      </c>
      <c r="D128" s="8"/>
      <c r="E128" s="160">
        <f>COUNTIF(F128:F133,TRUE)*C128</f>
        <v>0</v>
      </c>
      <c r="F128" s="85" t="b">
        <v>0</v>
      </c>
    </row>
    <row r="129" spans="1:6" ht="12.75">
      <c r="A129" s="153"/>
      <c r="B129" s="154"/>
      <c r="C129" s="158"/>
      <c r="D129" s="9"/>
      <c r="E129" s="161"/>
      <c r="F129" s="85" t="b">
        <v>0</v>
      </c>
    </row>
    <row r="130" spans="1:6" ht="12.75">
      <c r="A130" s="153"/>
      <c r="B130" s="154"/>
      <c r="C130" s="158"/>
      <c r="D130" s="9"/>
      <c r="E130" s="161"/>
      <c r="F130" s="85" t="b">
        <v>0</v>
      </c>
    </row>
    <row r="131" spans="1:6" ht="12.75">
      <c r="A131" s="153"/>
      <c r="B131" s="154"/>
      <c r="C131" s="158"/>
      <c r="D131" s="9"/>
      <c r="E131" s="161"/>
      <c r="F131" s="85" t="b">
        <v>0</v>
      </c>
    </row>
    <row r="132" spans="1:6" ht="12.75">
      <c r="A132" s="153"/>
      <c r="B132" s="154"/>
      <c r="C132" s="158"/>
      <c r="D132" s="9"/>
      <c r="E132" s="161"/>
      <c r="F132" s="85" t="b">
        <v>0</v>
      </c>
    </row>
    <row r="133" spans="1:6" ht="12.75">
      <c r="A133" s="155"/>
      <c r="B133" s="156"/>
      <c r="C133" s="159"/>
      <c r="D133" s="9"/>
      <c r="E133" s="162"/>
      <c r="F133" s="85" t="b">
        <v>0</v>
      </c>
    </row>
    <row r="134" spans="1:6" ht="12.75">
      <c r="A134" s="151" t="s">
        <v>25</v>
      </c>
      <c r="B134" s="152"/>
      <c r="C134" s="157">
        <v>0</v>
      </c>
      <c r="D134" s="8"/>
      <c r="E134" s="160">
        <f>COUNTIF(F134:F139,TRUE)*C134</f>
        <v>0</v>
      </c>
      <c r="F134" s="85" t="b">
        <v>0</v>
      </c>
    </row>
    <row r="135" spans="1:6" ht="12.75">
      <c r="A135" s="153"/>
      <c r="B135" s="154"/>
      <c r="C135" s="158"/>
      <c r="D135" s="9"/>
      <c r="E135" s="161"/>
      <c r="F135" s="85" t="b">
        <v>0</v>
      </c>
    </row>
    <row r="136" spans="1:6" ht="12.75">
      <c r="A136" s="153"/>
      <c r="B136" s="154"/>
      <c r="C136" s="158"/>
      <c r="D136" s="9"/>
      <c r="E136" s="161"/>
      <c r="F136" s="85" t="b">
        <v>0</v>
      </c>
    </row>
    <row r="137" spans="1:6" ht="12.75">
      <c r="A137" s="153"/>
      <c r="B137" s="154"/>
      <c r="C137" s="158"/>
      <c r="D137" s="9"/>
      <c r="E137" s="161"/>
      <c r="F137" s="85" t="b">
        <v>0</v>
      </c>
    </row>
    <row r="138" spans="1:6" ht="12.75">
      <c r="A138" s="153"/>
      <c r="B138" s="154"/>
      <c r="C138" s="158"/>
      <c r="D138" s="9"/>
      <c r="E138" s="161"/>
      <c r="F138" s="85" t="b">
        <v>0</v>
      </c>
    </row>
    <row r="139" spans="1:6" ht="12.75">
      <c r="A139" s="155"/>
      <c r="B139" s="156"/>
      <c r="C139" s="159"/>
      <c r="D139" s="9"/>
      <c r="E139" s="162"/>
      <c r="F139" s="85" t="b">
        <v>0</v>
      </c>
    </row>
    <row r="141" spans="1:5" ht="32.25" customHeight="1" thickBot="1">
      <c r="A141" s="168" t="s">
        <v>33</v>
      </c>
      <c r="B141" s="169"/>
      <c r="C141" s="169"/>
      <c r="D141" s="170"/>
      <c r="E141" s="21">
        <f>SUM(E122+E128+E134)</f>
        <v>0</v>
      </c>
    </row>
    <row r="143" spans="1:9" ht="27" customHeight="1">
      <c r="A143" s="7" t="s">
        <v>31</v>
      </c>
      <c r="C143" s="18"/>
      <c r="D143" s="19"/>
      <c r="E143" s="5"/>
      <c r="F143" s="1"/>
      <c r="H143" s="3"/>
      <c r="I143" s="1"/>
    </row>
    <row r="144" spans="1:9" ht="8.25" customHeight="1">
      <c r="A144" s="7"/>
      <c r="F144" s="1"/>
      <c r="H144" s="3"/>
      <c r="I144" s="1"/>
    </row>
    <row r="145" spans="1:6" ht="12.75">
      <c r="A145" s="163" t="s">
        <v>20</v>
      </c>
      <c r="B145" s="164"/>
      <c r="C145" s="13" t="s">
        <v>21</v>
      </c>
      <c r="D145" s="13" t="s">
        <v>22</v>
      </c>
      <c r="E145" s="165" t="s">
        <v>24</v>
      </c>
      <c r="F145" s="85" t="s">
        <v>23</v>
      </c>
    </row>
    <row r="146" spans="1:6" ht="12.75">
      <c r="A146" s="15"/>
      <c r="B146" s="16"/>
      <c r="C146" s="17"/>
      <c r="D146" s="17"/>
      <c r="E146" s="166"/>
      <c r="F146" s="85"/>
    </row>
    <row r="147" spans="1:6" ht="12.75">
      <c r="A147" s="10"/>
      <c r="B147" s="11"/>
      <c r="C147" s="12" t="s">
        <v>26</v>
      </c>
      <c r="D147" s="12" t="s">
        <v>27</v>
      </c>
      <c r="E147" s="167"/>
      <c r="F147" s="85"/>
    </row>
    <row r="148" spans="1:6" ht="12.75">
      <c r="A148" s="151" t="s">
        <v>25</v>
      </c>
      <c r="B148" s="152"/>
      <c r="C148" s="157">
        <v>0</v>
      </c>
      <c r="D148" s="8"/>
      <c r="E148" s="160">
        <f>COUNTIF(F148:F153,TRUE)*C148</f>
        <v>0</v>
      </c>
      <c r="F148" s="85" t="b">
        <v>0</v>
      </c>
    </row>
    <row r="149" spans="1:6" ht="12.75">
      <c r="A149" s="153"/>
      <c r="B149" s="154"/>
      <c r="C149" s="158"/>
      <c r="D149" s="9"/>
      <c r="E149" s="161"/>
      <c r="F149" s="85" t="b">
        <v>0</v>
      </c>
    </row>
    <row r="150" spans="1:6" ht="12.75">
      <c r="A150" s="153"/>
      <c r="B150" s="154"/>
      <c r="C150" s="158"/>
      <c r="D150" s="9"/>
      <c r="E150" s="161"/>
      <c r="F150" s="85" t="b">
        <v>0</v>
      </c>
    </row>
    <row r="151" spans="1:6" ht="12.75">
      <c r="A151" s="153"/>
      <c r="B151" s="154"/>
      <c r="C151" s="158"/>
      <c r="D151" s="9"/>
      <c r="E151" s="161"/>
      <c r="F151" s="85" t="b">
        <v>0</v>
      </c>
    </row>
    <row r="152" spans="1:6" ht="12.75">
      <c r="A152" s="153"/>
      <c r="B152" s="154"/>
      <c r="C152" s="158"/>
      <c r="D152" s="9"/>
      <c r="E152" s="161"/>
      <c r="F152" s="85" t="b">
        <v>0</v>
      </c>
    </row>
    <row r="153" spans="1:6" ht="12.75">
      <c r="A153" s="155"/>
      <c r="B153" s="156"/>
      <c r="C153" s="159"/>
      <c r="D153" s="9"/>
      <c r="E153" s="162"/>
      <c r="F153" s="85" t="b">
        <v>0</v>
      </c>
    </row>
    <row r="154" spans="1:6" ht="12.75">
      <c r="A154" s="151" t="s">
        <v>25</v>
      </c>
      <c r="B154" s="152"/>
      <c r="C154" s="157">
        <v>0</v>
      </c>
      <c r="D154" s="8"/>
      <c r="E154" s="160">
        <f>COUNTIF(F154:F159,TRUE)*C154</f>
        <v>0</v>
      </c>
      <c r="F154" s="85" t="b">
        <v>0</v>
      </c>
    </row>
    <row r="155" spans="1:6" ht="12.75">
      <c r="A155" s="153"/>
      <c r="B155" s="154"/>
      <c r="C155" s="158"/>
      <c r="D155" s="9"/>
      <c r="E155" s="161"/>
      <c r="F155" s="85" t="b">
        <v>0</v>
      </c>
    </row>
    <row r="156" spans="1:6" ht="12.75">
      <c r="A156" s="153"/>
      <c r="B156" s="154"/>
      <c r="C156" s="158"/>
      <c r="D156" s="9"/>
      <c r="E156" s="161"/>
      <c r="F156" s="85" t="b">
        <v>0</v>
      </c>
    </row>
    <row r="157" spans="1:6" ht="12.75">
      <c r="A157" s="153"/>
      <c r="B157" s="154"/>
      <c r="C157" s="158"/>
      <c r="D157" s="9"/>
      <c r="E157" s="161"/>
      <c r="F157" s="85" t="b">
        <v>0</v>
      </c>
    </row>
    <row r="158" spans="1:6" ht="12.75">
      <c r="A158" s="153"/>
      <c r="B158" s="154"/>
      <c r="C158" s="158"/>
      <c r="D158" s="9"/>
      <c r="E158" s="161"/>
      <c r="F158" s="85" t="b">
        <v>0</v>
      </c>
    </row>
    <row r="159" spans="1:6" ht="12.75">
      <c r="A159" s="155"/>
      <c r="B159" s="156"/>
      <c r="C159" s="159"/>
      <c r="D159" s="9"/>
      <c r="E159" s="162"/>
      <c r="F159" s="85" t="b">
        <v>0</v>
      </c>
    </row>
    <row r="161" spans="1:5" ht="32.25" customHeight="1" thickBot="1">
      <c r="A161" s="168" t="s">
        <v>33</v>
      </c>
      <c r="B161" s="169"/>
      <c r="C161" s="169"/>
      <c r="D161" s="170"/>
      <c r="E161" s="21">
        <f>SUM(E143+E148+E154)</f>
        <v>0</v>
      </c>
    </row>
    <row r="164" ht="12.75"/>
    <row r="165" ht="12.75"/>
    <row r="166" ht="12.75"/>
    <row r="167" ht="12.75"/>
    <row r="168" spans="1:11" ht="25.5">
      <c r="A168" s="171" t="s">
        <v>34</v>
      </c>
      <c r="B168" s="171"/>
      <c r="C168" s="171"/>
      <c r="D168" s="171"/>
      <c r="E168" s="171"/>
      <c r="F168" s="171"/>
      <c r="G168" s="4"/>
      <c r="H168" s="4"/>
      <c r="I168" s="4"/>
      <c r="J168" s="14"/>
      <c r="K168" s="4"/>
    </row>
    <row r="170" spans="1:9" ht="27" customHeight="1">
      <c r="A170" s="7" t="s">
        <v>35</v>
      </c>
      <c r="C170" s="18"/>
      <c r="D170" s="19"/>
      <c r="E170" s="5"/>
      <c r="F170" s="1"/>
      <c r="H170" s="3"/>
      <c r="I170" s="1"/>
    </row>
    <row r="171" ht="13.5" thickBot="1"/>
    <row r="172" spans="2:5" ht="33.75">
      <c r="B172" s="146"/>
      <c r="C172" s="147" t="s">
        <v>37</v>
      </c>
      <c r="D172" s="91" t="s">
        <v>38</v>
      </c>
      <c r="E172" s="88" t="s">
        <v>39</v>
      </c>
    </row>
    <row r="173" spans="2:5" ht="12.75">
      <c r="B173" s="146"/>
      <c r="C173" s="148"/>
      <c r="D173" s="89"/>
      <c r="E173" s="89" t="s">
        <v>50</v>
      </c>
    </row>
    <row r="174" spans="2:5" ht="12.75">
      <c r="B174" s="146"/>
      <c r="C174" s="148"/>
      <c r="D174" s="89"/>
      <c r="E174" s="89"/>
    </row>
    <row r="175" spans="2:5" ht="13.5" thickBot="1">
      <c r="B175" s="146"/>
      <c r="C175" s="148"/>
      <c r="D175" s="90" t="s">
        <v>26</v>
      </c>
      <c r="E175" s="89"/>
    </row>
    <row r="176" spans="1:5" ht="27" customHeight="1">
      <c r="A176" s="149" t="s">
        <v>36</v>
      </c>
      <c r="B176" s="150"/>
      <c r="C176" s="22">
        <f>E111</f>
        <v>0</v>
      </c>
      <c r="D176" s="86">
        <v>36</v>
      </c>
      <c r="E176" s="24">
        <f>C176*D176</f>
        <v>0</v>
      </c>
    </row>
    <row r="177" spans="1:5" ht="40.5" customHeight="1">
      <c r="A177" s="142" t="s">
        <v>56</v>
      </c>
      <c r="B177" s="143"/>
      <c r="C177" s="23">
        <f>E141</f>
        <v>0</v>
      </c>
      <c r="D177" s="87">
        <v>0</v>
      </c>
      <c r="E177" s="25">
        <f>C177*D177</f>
        <v>0</v>
      </c>
    </row>
    <row r="178" spans="1:5" ht="40.5" customHeight="1">
      <c r="A178" s="142" t="s">
        <v>40</v>
      </c>
      <c r="B178" s="143"/>
      <c r="C178" s="134">
        <f>E161</f>
        <v>0</v>
      </c>
      <c r="D178" s="87">
        <v>0</v>
      </c>
      <c r="E178" s="25">
        <f>C178*D178</f>
        <v>0</v>
      </c>
    </row>
    <row r="179" spans="1:5" ht="41.25" customHeight="1" thickBot="1">
      <c r="A179" s="135" t="s">
        <v>55</v>
      </c>
      <c r="B179" s="136"/>
      <c r="C179" s="137">
        <v>0</v>
      </c>
      <c r="D179" s="138"/>
      <c r="E179" s="133">
        <f>C179</f>
        <v>0</v>
      </c>
    </row>
    <row r="180" spans="2:9" s="27" customFormat="1" ht="18" thickBot="1">
      <c r="B180" s="28"/>
      <c r="C180" s="29"/>
      <c r="D180" s="29"/>
      <c r="E180" s="29"/>
      <c r="F180" s="30"/>
      <c r="G180" s="30"/>
      <c r="H180" s="30"/>
      <c r="I180" s="31"/>
    </row>
    <row r="181" spans="1:9" s="27" customFormat="1" ht="39.75" customHeight="1" thickBot="1">
      <c r="A181" s="144" t="s">
        <v>41</v>
      </c>
      <c r="B181" s="145"/>
      <c r="D181" s="29"/>
      <c r="E181" s="26">
        <f>E176+E177+E179+E178</f>
        <v>0</v>
      </c>
      <c r="F181" s="30"/>
      <c r="G181" s="30"/>
      <c r="H181" s="30"/>
      <c r="I181" s="31"/>
    </row>
    <row r="182" spans="4:9" s="27" customFormat="1" ht="12.75">
      <c r="D182" s="31"/>
      <c r="E182" s="30"/>
      <c r="F182" s="30"/>
      <c r="G182" s="30"/>
      <c r="H182" s="30"/>
      <c r="I182" s="31"/>
    </row>
    <row r="183" spans="4:9" s="27" customFormat="1" ht="12.75">
      <c r="D183" s="31"/>
      <c r="E183" s="30"/>
      <c r="F183" s="30"/>
      <c r="G183" s="30"/>
      <c r="H183" s="30"/>
      <c r="I183" s="31"/>
    </row>
    <row r="184" spans="4:9" s="27" customFormat="1" ht="12.75">
      <c r="D184" s="31"/>
      <c r="E184" s="30"/>
      <c r="F184" s="30"/>
      <c r="G184" s="30"/>
      <c r="H184" s="30"/>
      <c r="I184" s="31"/>
    </row>
    <row r="185" spans="4:9" s="27" customFormat="1" ht="12.75">
      <c r="D185" s="31"/>
      <c r="E185" s="30"/>
      <c r="F185" s="30"/>
      <c r="G185" s="30"/>
      <c r="H185" s="30"/>
      <c r="I185" s="31"/>
    </row>
    <row r="186" spans="4:9" s="27" customFormat="1" ht="12.75">
      <c r="D186" s="31"/>
      <c r="E186" s="30"/>
      <c r="F186" s="30"/>
      <c r="G186" s="30"/>
      <c r="H186" s="30"/>
      <c r="I186" s="31"/>
    </row>
    <row r="187" spans="4:9" s="27" customFormat="1" ht="12.75">
      <c r="D187" s="31"/>
      <c r="E187" s="30"/>
      <c r="F187" s="30"/>
      <c r="G187" s="30"/>
      <c r="H187" s="30"/>
      <c r="I187" s="31"/>
    </row>
    <row r="188" spans="4:9" s="27" customFormat="1" ht="12.75">
      <c r="D188" s="31"/>
      <c r="E188" s="30"/>
      <c r="F188" s="30"/>
      <c r="G188" s="30"/>
      <c r="H188" s="30"/>
      <c r="I188" s="31"/>
    </row>
    <row r="189" spans="1:8" s="27" customFormat="1" ht="27" customHeight="1">
      <c r="A189" s="103" t="s">
        <v>42</v>
      </c>
      <c r="B189" s="104"/>
      <c r="C189" s="105"/>
      <c r="D189" s="106"/>
      <c r="E189" s="107"/>
      <c r="F189" s="108"/>
      <c r="G189" s="30"/>
      <c r="H189" s="31"/>
    </row>
    <row r="190" spans="1:9" s="27" customFormat="1" ht="26.25" customHeight="1">
      <c r="A190" s="109"/>
      <c r="B190" s="110"/>
      <c r="C190" s="110"/>
      <c r="D190" s="111"/>
      <c r="E190" s="112" t="s">
        <v>45</v>
      </c>
      <c r="F190" s="113"/>
      <c r="G190" s="30"/>
      <c r="H190" s="30"/>
      <c r="I190" s="31"/>
    </row>
    <row r="191" spans="1:9" s="27" customFormat="1" ht="31.5" customHeight="1">
      <c r="A191" s="175" t="s">
        <v>49</v>
      </c>
      <c r="B191" s="176"/>
      <c r="C191" s="197" t="s">
        <v>44</v>
      </c>
      <c r="D191" s="114"/>
      <c r="E191" s="199">
        <f>E181/an*35</f>
        <v>0</v>
      </c>
      <c r="F191" s="119"/>
      <c r="G191" s="30"/>
      <c r="H191" s="30"/>
      <c r="I191" s="31"/>
    </row>
    <row r="192" spans="1:9" s="27" customFormat="1" ht="36" customHeight="1" thickBot="1">
      <c r="A192" s="193" t="s">
        <v>43</v>
      </c>
      <c r="B192" s="194"/>
      <c r="C192" s="198"/>
      <c r="D192" s="114"/>
      <c r="E192" s="200"/>
      <c r="F192" s="113"/>
      <c r="G192" s="30"/>
      <c r="H192" s="30"/>
      <c r="I192" s="31"/>
    </row>
    <row r="193" spans="1:9" s="27" customFormat="1" ht="41.25" customHeight="1">
      <c r="A193" s="195"/>
      <c r="B193" s="196"/>
      <c r="C193" s="114"/>
      <c r="D193" s="114"/>
      <c r="E193" s="117"/>
      <c r="F193" s="113"/>
      <c r="G193" s="30"/>
      <c r="H193" s="30"/>
      <c r="I193" s="31"/>
    </row>
    <row r="194" spans="1:9" s="27" customFormat="1" ht="18.75">
      <c r="A194" s="118" t="s">
        <v>46</v>
      </c>
      <c r="B194" s="110"/>
      <c r="C194" s="110"/>
      <c r="D194" s="111"/>
      <c r="E194" s="117"/>
      <c r="F194" s="113"/>
      <c r="G194" s="30"/>
      <c r="H194" s="30"/>
      <c r="I194" s="31"/>
    </row>
    <row r="195" spans="1:9" s="27" customFormat="1" ht="12.75">
      <c r="A195" s="109"/>
      <c r="B195" s="110"/>
      <c r="C195" s="110"/>
      <c r="D195" s="111"/>
      <c r="E195" s="117"/>
      <c r="F195" s="113"/>
      <c r="G195" s="30"/>
      <c r="H195" s="30"/>
      <c r="I195" s="31"/>
    </row>
    <row r="196" spans="1:9" s="27" customFormat="1" ht="12.75">
      <c r="A196" s="109"/>
      <c r="B196" s="110"/>
      <c r="C196" s="110"/>
      <c r="D196" s="111"/>
      <c r="E196" s="117"/>
      <c r="F196" s="113"/>
      <c r="G196" s="30"/>
      <c r="H196" s="30"/>
      <c r="I196" s="31"/>
    </row>
    <row r="197" spans="1:9" s="27" customFormat="1" ht="28.5" customHeight="1" thickBot="1">
      <c r="A197" s="190" t="s">
        <v>47</v>
      </c>
      <c r="B197" s="191"/>
      <c r="C197" s="192"/>
      <c r="D197" s="111"/>
      <c r="E197" s="34">
        <f>7*E191/35</f>
        <v>0</v>
      </c>
      <c r="F197" s="113"/>
      <c r="G197" s="30"/>
      <c r="H197" s="30"/>
      <c r="I197" s="31"/>
    </row>
    <row r="198" spans="1:6" ht="15">
      <c r="A198" s="122"/>
      <c r="B198" s="123"/>
      <c r="C198" s="123"/>
      <c r="D198" s="115"/>
      <c r="E198" s="124"/>
      <c r="F198" s="120"/>
    </row>
    <row r="199" spans="1:6" ht="15.75" thickBot="1">
      <c r="A199" s="125"/>
      <c r="B199" s="126"/>
      <c r="C199" s="126"/>
      <c r="D199" s="116"/>
      <c r="E199" s="127"/>
      <c r="F199" s="121"/>
    </row>
    <row r="200" spans="1:3" ht="15">
      <c r="A200" s="20"/>
      <c r="B200" s="20"/>
      <c r="C200" s="20"/>
    </row>
    <row r="1245" ht="12.75">
      <c r="F1245" s="2" t="b">
        <v>1</v>
      </c>
    </row>
  </sheetData>
  <sheetProtection password="CF81" sheet="1" objects="1" scenarios="1"/>
  <mergeCells count="70">
    <mergeCell ref="A197:C197"/>
    <mergeCell ref="A192:B192"/>
    <mergeCell ref="A193:B193"/>
    <mergeCell ref="C191:C192"/>
    <mergeCell ref="E191:E192"/>
    <mergeCell ref="A161:D161"/>
    <mergeCell ref="A168:F168"/>
    <mergeCell ref="A191:B191"/>
    <mergeCell ref="A15:F15"/>
    <mergeCell ref="B21:D21"/>
    <mergeCell ref="B23:D23"/>
    <mergeCell ref="A64:B69"/>
    <mergeCell ref="C64:C69"/>
    <mergeCell ref="E64:E69"/>
    <mergeCell ref="E60:E63"/>
    <mergeCell ref="A57:F57"/>
    <mergeCell ref="A60:B60"/>
    <mergeCell ref="B28:D28"/>
    <mergeCell ref="B30:D30"/>
    <mergeCell ref="A17:F19"/>
    <mergeCell ref="E118:E121"/>
    <mergeCell ref="A111:D111"/>
    <mergeCell ref="A70:B75"/>
    <mergeCell ref="C70:C75"/>
    <mergeCell ref="E70:E75"/>
    <mergeCell ref="A95:B95"/>
    <mergeCell ref="E95:E97"/>
    <mergeCell ref="A98:B103"/>
    <mergeCell ref="C98:C103"/>
    <mergeCell ref="E98:E103"/>
    <mergeCell ref="A122:B127"/>
    <mergeCell ref="C122:C127"/>
    <mergeCell ref="E122:E127"/>
    <mergeCell ref="A78:B78"/>
    <mergeCell ref="E78:E80"/>
    <mergeCell ref="A114:F114"/>
    <mergeCell ref="A87:B92"/>
    <mergeCell ref="C87:C92"/>
    <mergeCell ref="E87:E92"/>
    <mergeCell ref="A81:B86"/>
    <mergeCell ref="C81:C86"/>
    <mergeCell ref="E81:E86"/>
    <mergeCell ref="A118:B118"/>
    <mergeCell ref="A104:B109"/>
    <mergeCell ref="C104:C109"/>
    <mergeCell ref="E104:E109"/>
    <mergeCell ref="C134:C139"/>
    <mergeCell ref="E134:E139"/>
    <mergeCell ref="A145:B145"/>
    <mergeCell ref="E145:E147"/>
    <mergeCell ref="A148:B153"/>
    <mergeCell ref="C148:C153"/>
    <mergeCell ref="E148:E153"/>
    <mergeCell ref="A141:D141"/>
    <mergeCell ref="A179:B179"/>
    <mergeCell ref="C179:D179"/>
    <mergeCell ref="B51:E51"/>
    <mergeCell ref="A178:B178"/>
    <mergeCell ref="A181:B181"/>
    <mergeCell ref="B172:B175"/>
    <mergeCell ref="C172:C175"/>
    <mergeCell ref="A176:B176"/>
    <mergeCell ref="A177:B177"/>
    <mergeCell ref="A128:B133"/>
    <mergeCell ref="C128:C133"/>
    <mergeCell ref="E128:E133"/>
    <mergeCell ref="A154:B159"/>
    <mergeCell ref="C154:C159"/>
    <mergeCell ref="E154:E159"/>
    <mergeCell ref="A134:B139"/>
  </mergeCells>
  <printOptions horizontalCentered="1"/>
  <pageMargins left="0.3937007874015748" right="0.3937007874015748" top="0.7874015748031497" bottom="0.3937007874015748" header="0.5118110236220472" footer="0.31496062992125984"/>
  <pageSetup horizontalDpi="600" verticalDpi="600" orientation="portrait" paperSize="9" r:id="rId3"/>
  <headerFooter alignWithMargins="0">
    <oddHeader>&amp;LCDG38&amp;C&amp;"Arial,Gras"&amp;F&amp;RANNEXE N°2</oddHeader>
    <oddFooter>&amp;C&amp;P /&amp;N</oddFooter>
  </headerFooter>
  <rowBreaks count="3" manualBreakCount="3">
    <brk id="56" max="255" man="1"/>
    <brk id="113" max="5" man="1"/>
    <brk id="167" max="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Thermal Ceramics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Simulateur d'emprunt</dc:title>
  <dc:subject/>
  <dc:creator>Stéphane D.</dc:creator>
  <cp:keywords/>
  <dc:description>Simulateur d'emprunt avec échéancier</dc:description>
  <cp:lastModifiedBy>CHAUSSEPIED Celine</cp:lastModifiedBy>
  <cp:lastPrinted>2014-06-26T08:39:00Z</cp:lastPrinted>
  <dcterms:created xsi:type="dcterms:W3CDTF">2006-12-02T20:49:05Z</dcterms:created>
  <dcterms:modified xsi:type="dcterms:W3CDTF">2014-06-30T12:09:29Z</dcterms:modified>
  <cp:category/>
  <cp:version/>
  <cp:contentType/>
  <cp:contentStatus/>
</cp:coreProperties>
</file>